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Win11\Desktop\"/>
    </mc:Choice>
  </mc:AlternateContent>
  <xr:revisionPtr revIDLastSave="0" documentId="13_ncr:1_{2F8F34D8-9016-47C1-90C3-82980A53A28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0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G302" i="9"/>
  <c r="F302" i="9"/>
  <c r="E302" i="9"/>
  <c r="B302" i="9" s="1"/>
  <c r="H301" i="9"/>
  <c r="G301" i="9"/>
  <c r="F301" i="9"/>
  <c r="H300" i="9"/>
  <c r="G300" i="9"/>
  <c r="F300" i="9"/>
  <c r="H299" i="9"/>
  <c r="G299" i="9"/>
  <c r="E299" i="9" s="1"/>
  <c r="B299" i="9" s="1"/>
  <c r="F299" i="9"/>
  <c r="H298" i="9"/>
  <c r="G298" i="9"/>
  <c r="F298" i="9"/>
  <c r="H297" i="9"/>
  <c r="E297" i="9" s="1"/>
  <c r="G297" i="9"/>
  <c r="F297" i="9"/>
  <c r="B297" i="9"/>
  <c r="H296" i="9"/>
  <c r="G296" i="9"/>
  <c r="E296" i="9" s="1"/>
  <c r="B296" i="9" s="1"/>
  <c r="F296" i="9"/>
  <c r="H295" i="9"/>
  <c r="G295" i="9"/>
  <c r="E295" i="9" s="1"/>
  <c r="B295" i="9" s="1"/>
  <c r="F295" i="9"/>
  <c r="H294" i="9"/>
  <c r="G294" i="9"/>
  <c r="F294" i="9"/>
  <c r="H293" i="9"/>
  <c r="E293" i="9" s="1"/>
  <c r="B293" i="9" s="1"/>
  <c r="G293" i="9"/>
  <c r="F293" i="9"/>
  <c r="H292" i="9"/>
  <c r="G292" i="9"/>
  <c r="E292" i="9" s="1"/>
  <c r="B292" i="9" s="1"/>
  <c r="F292" i="9"/>
  <c r="F291" i="9"/>
  <c r="F290" i="9"/>
  <c r="H289" i="9"/>
  <c r="E289" i="9" s="1"/>
  <c r="G289" i="9"/>
  <c r="F289" i="9"/>
  <c r="B289" i="9"/>
  <c r="H288" i="9"/>
  <c r="E288" i="9" s="1"/>
  <c r="B288" i="9" s="1"/>
  <c r="G288" i="9"/>
  <c r="F288" i="9"/>
  <c r="H287" i="9"/>
  <c r="G287" i="9"/>
  <c r="F287" i="9"/>
  <c r="H286" i="9"/>
  <c r="E286" i="9" s="1"/>
  <c r="B286" i="9" s="1"/>
  <c r="G286" i="9"/>
  <c r="F286" i="9"/>
  <c r="F285" i="9"/>
  <c r="H284" i="9"/>
  <c r="E284" i="9" s="1"/>
  <c r="B284" i="9" s="1"/>
  <c r="G284" i="9"/>
  <c r="F284" i="9"/>
  <c r="H283" i="9"/>
  <c r="G283" i="9"/>
  <c r="F283" i="9"/>
  <c r="E283" i="9"/>
  <c r="B283" i="9" s="1"/>
  <c r="H282" i="9"/>
  <c r="G282" i="9"/>
  <c r="F282" i="9"/>
  <c r="F281" i="9"/>
  <c r="F280" i="9"/>
  <c r="F279" i="9"/>
  <c r="F277" i="9" s="1"/>
  <c r="F278" i="9"/>
  <c r="F276" i="9"/>
  <c r="L275" i="9"/>
  <c r="F275" i="9" s="1"/>
  <c r="H275" i="9"/>
  <c r="F274" i="9"/>
  <c r="I273" i="9"/>
  <c r="E273" i="9" s="1"/>
  <c r="B273" i="9" s="1"/>
  <c r="H273" i="9"/>
  <c r="F273" i="9"/>
  <c r="E272" i="9"/>
  <c r="M271" i="9"/>
  <c r="L271" i="9"/>
  <c r="F271" i="9" s="1"/>
  <c r="E271" i="9"/>
  <c r="B271" i="9" s="1"/>
  <c r="M270" i="9"/>
  <c r="F270" i="9" s="1"/>
  <c r="B270" i="9" s="1"/>
  <c r="L270" i="9"/>
  <c r="E270" i="9"/>
  <c r="M269" i="9"/>
  <c r="L269" i="9"/>
  <c r="F269" i="9" s="1"/>
  <c r="E269" i="9"/>
  <c r="B269" i="9" s="1"/>
  <c r="M268" i="9"/>
  <c r="F268" i="9" s="1"/>
  <c r="B268" i="9" s="1"/>
  <c r="L268" i="9"/>
  <c r="E268" i="9"/>
  <c r="M267" i="9"/>
  <c r="L267" i="9"/>
  <c r="F267" i="9" s="1"/>
  <c r="E267" i="9"/>
  <c r="B267" i="9" s="1"/>
  <c r="M266" i="9"/>
  <c r="F266" i="9" s="1"/>
  <c r="B266" i="9" s="1"/>
  <c r="L266" i="9"/>
  <c r="E266" i="9"/>
  <c r="M265" i="9"/>
  <c r="L265" i="9"/>
  <c r="F265" i="9" s="1"/>
  <c r="E265" i="9"/>
  <c r="B265" i="9" s="1"/>
  <c r="M264" i="9"/>
  <c r="F264" i="9" s="1"/>
  <c r="B264" i="9" s="1"/>
  <c r="L264" i="9"/>
  <c r="E264" i="9"/>
  <c r="M263" i="9"/>
  <c r="L263" i="9"/>
  <c r="F263" i="9" s="1"/>
  <c r="E263" i="9"/>
  <c r="B263" i="9" s="1"/>
  <c r="M262" i="9"/>
  <c r="F262" i="9" s="1"/>
  <c r="B262" i="9" s="1"/>
  <c r="L262" i="9"/>
  <c r="E262" i="9"/>
  <c r="M261" i="9"/>
  <c r="L261" i="9"/>
  <c r="F261" i="9" s="1"/>
  <c r="E261" i="9"/>
  <c r="B261" i="9" s="1"/>
  <c r="M260" i="9"/>
  <c r="F260" i="9" s="1"/>
  <c r="B260" i="9" s="1"/>
  <c r="L260" i="9"/>
  <c r="E260" i="9"/>
  <c r="M259" i="9"/>
  <c r="L259" i="9"/>
  <c r="F259" i="9" s="1"/>
  <c r="E259" i="9"/>
  <c r="B259" i="9" s="1"/>
  <c r="M258" i="9"/>
  <c r="F258" i="9" s="1"/>
  <c r="B258" i="9" s="1"/>
  <c r="L258" i="9"/>
  <c r="E258" i="9"/>
  <c r="M257" i="9"/>
  <c r="L257" i="9"/>
  <c r="F257" i="9" s="1"/>
  <c r="E257" i="9"/>
  <c r="B257" i="9" s="1"/>
  <c r="M256" i="9"/>
  <c r="F256" i="9" s="1"/>
  <c r="B256" i="9" s="1"/>
  <c r="L256" i="9"/>
  <c r="E256" i="9"/>
  <c r="M255" i="9"/>
  <c r="L255" i="9"/>
  <c r="F255" i="9" s="1"/>
  <c r="E255" i="9"/>
  <c r="B255" i="9" s="1"/>
  <c r="M254" i="9"/>
  <c r="F254" i="9" s="1"/>
  <c r="B254" i="9" s="1"/>
  <c r="L254" i="9"/>
  <c r="E254" i="9"/>
  <c r="M253" i="9"/>
  <c r="L253" i="9"/>
  <c r="F253" i="9" s="1"/>
  <c r="E253" i="9"/>
  <c r="B253" i="9" s="1"/>
  <c r="M252" i="9"/>
  <c r="F252" i="9" s="1"/>
  <c r="B252" i="9" s="1"/>
  <c r="L252" i="9"/>
  <c r="E252" i="9"/>
  <c r="M251" i="9"/>
  <c r="L251" i="9"/>
  <c r="F251" i="9" s="1"/>
  <c r="E251" i="9"/>
  <c r="B251" i="9" s="1"/>
  <c r="M250" i="9"/>
  <c r="F250" i="9" s="1"/>
  <c r="B250" i="9" s="1"/>
  <c r="L250" i="9"/>
  <c r="E250" i="9"/>
  <c r="M249" i="9"/>
  <c r="L249" i="9"/>
  <c r="F249" i="9" s="1"/>
  <c r="E249" i="9"/>
  <c r="B249" i="9" s="1"/>
  <c r="M248" i="9"/>
  <c r="F248" i="9" s="1"/>
  <c r="B248" i="9" s="1"/>
  <c r="L248" i="9"/>
  <c r="E248" i="9"/>
  <c r="M247" i="9"/>
  <c r="L247" i="9"/>
  <c r="F247" i="9" s="1"/>
  <c r="E247" i="9"/>
  <c r="B247" i="9" s="1"/>
  <c r="M246" i="9"/>
  <c r="F246" i="9" s="1"/>
  <c r="B246" i="9" s="1"/>
  <c r="L246" i="9"/>
  <c r="E246" i="9"/>
  <c r="M245" i="9"/>
  <c r="L245" i="9"/>
  <c r="F245" i="9" s="1"/>
  <c r="E245" i="9"/>
  <c r="B245" i="9" s="1"/>
  <c r="M244" i="9"/>
  <c r="F244" i="9" s="1"/>
  <c r="B244" i="9" s="1"/>
  <c r="L244" i="9"/>
  <c r="E244" i="9"/>
  <c r="M243" i="9"/>
  <c r="L243" i="9"/>
  <c r="F243" i="9" s="1"/>
  <c r="E243" i="9"/>
  <c r="B243" i="9" s="1"/>
  <c r="M242" i="9"/>
  <c r="F242" i="9" s="1"/>
  <c r="B242" i="9" s="1"/>
  <c r="L242" i="9"/>
  <c r="E242" i="9"/>
  <c r="M241" i="9"/>
  <c r="L241" i="9"/>
  <c r="F241" i="9" s="1"/>
  <c r="E241" i="9"/>
  <c r="B241" i="9" s="1"/>
  <c r="M240" i="9"/>
  <c r="F240" i="9" s="1"/>
  <c r="B240" i="9" s="1"/>
  <c r="L240" i="9"/>
  <c r="E240" i="9"/>
  <c r="M239" i="9"/>
  <c r="L239" i="9"/>
  <c r="F239" i="9" s="1"/>
  <c r="E239" i="9"/>
  <c r="B239" i="9" s="1"/>
  <c r="M238" i="9"/>
  <c r="F238" i="9" s="1"/>
  <c r="B238" i="9" s="1"/>
  <c r="L238" i="9"/>
  <c r="E238" i="9"/>
  <c r="M237" i="9"/>
  <c r="L237" i="9"/>
  <c r="F237" i="9" s="1"/>
  <c r="E237" i="9"/>
  <c r="B237" i="9" s="1"/>
  <c r="M236" i="9"/>
  <c r="F236" i="9" s="1"/>
  <c r="B236" i="9" s="1"/>
  <c r="L236" i="9"/>
  <c r="E236" i="9"/>
  <c r="M235" i="9"/>
  <c r="L235" i="9"/>
  <c r="F235" i="9" s="1"/>
  <c r="E235" i="9"/>
  <c r="B235" i="9" s="1"/>
  <c r="M234" i="9"/>
  <c r="F234" i="9" s="1"/>
  <c r="B234" i="9" s="1"/>
  <c r="L234" i="9"/>
  <c r="E234" i="9"/>
  <c r="M233" i="9"/>
  <c r="L233" i="9"/>
  <c r="F233" i="9" s="1"/>
  <c r="E233" i="9"/>
  <c r="B233" i="9" s="1"/>
  <c r="M232" i="9"/>
  <c r="F232" i="9" s="1"/>
  <c r="B232" i="9" s="1"/>
  <c r="L232" i="9"/>
  <c r="E232" i="9"/>
  <c r="M231" i="9"/>
  <c r="L231" i="9"/>
  <c r="F231" i="9" s="1"/>
  <c r="E231" i="9"/>
  <c r="B231" i="9" s="1"/>
  <c r="M230" i="9"/>
  <c r="F230" i="9" s="1"/>
  <c r="B230" i="9" s="1"/>
  <c r="L230" i="9"/>
  <c r="E230" i="9"/>
  <c r="M229" i="9"/>
  <c r="L229" i="9"/>
  <c r="F229" i="9" s="1"/>
  <c r="E229" i="9"/>
  <c r="B229" i="9" s="1"/>
  <c r="M228" i="9"/>
  <c r="F228" i="9" s="1"/>
  <c r="B228" i="9" s="1"/>
  <c r="L228" i="9"/>
  <c r="E228" i="9"/>
  <c r="M227" i="9"/>
  <c r="L227" i="9"/>
  <c r="F227" i="9" s="1"/>
  <c r="E227" i="9"/>
  <c r="B227" i="9" s="1"/>
  <c r="M226" i="9"/>
  <c r="F226" i="9" s="1"/>
  <c r="B226" i="9" s="1"/>
  <c r="L226" i="9"/>
  <c r="E226" i="9"/>
  <c r="M225" i="9"/>
  <c r="L225" i="9"/>
  <c r="E225" i="9"/>
  <c r="M224" i="9"/>
  <c r="F224" i="9" s="1"/>
  <c r="B224" i="9" s="1"/>
  <c r="L224" i="9"/>
  <c r="E224" i="9"/>
  <c r="M223" i="9"/>
  <c r="L223" i="9"/>
  <c r="E223" i="9"/>
  <c r="M222" i="9"/>
  <c r="F222" i="9" s="1"/>
  <c r="B222" i="9" s="1"/>
  <c r="L222" i="9"/>
  <c r="E222" i="9"/>
  <c r="M221" i="9"/>
  <c r="L221" i="9"/>
  <c r="F221" i="9" s="1"/>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F152" i="9"/>
  <c r="H151" i="9"/>
  <c r="G151" i="9"/>
  <c r="F151" i="9"/>
  <c r="E151" i="9"/>
  <c r="B151" i="9" s="1"/>
  <c r="H150" i="9"/>
  <c r="E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F144" i="9"/>
  <c r="F143" i="9"/>
  <c r="H142" i="9"/>
  <c r="G142" i="9"/>
  <c r="E142" i="9" s="1"/>
  <c r="B142" i="9" s="1"/>
  <c r="F142" i="9"/>
  <c r="H141" i="9"/>
  <c r="G141" i="9"/>
  <c r="E141" i="9" s="1"/>
  <c r="B141" i="9" s="1"/>
  <c r="F141" i="9"/>
  <c r="H140" i="9"/>
  <c r="G140" i="9"/>
  <c r="F140" i="9"/>
  <c r="H139" i="9"/>
  <c r="G139" i="9"/>
  <c r="F139" i="9"/>
  <c r="E139" i="9"/>
  <c r="B139" i="9" s="1"/>
  <c r="H138" i="9"/>
  <c r="E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F132" i="9"/>
  <c r="H131" i="9"/>
  <c r="G131" i="9"/>
  <c r="F131" i="9"/>
  <c r="E131" i="9"/>
  <c r="B131" i="9" s="1"/>
  <c r="H130" i="9"/>
  <c r="E130" i="9" s="1"/>
  <c r="G130" i="9"/>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H123" i="9"/>
  <c r="G123" i="9"/>
  <c r="F123" i="9"/>
  <c r="E123" i="9"/>
  <c r="B123" i="9" s="1"/>
  <c r="H122" i="9"/>
  <c r="E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F116" i="9"/>
  <c r="H115" i="9"/>
  <c r="G115" i="9"/>
  <c r="F115" i="9"/>
  <c r="E115" i="9"/>
  <c r="B115" i="9" s="1"/>
  <c r="H114" i="9"/>
  <c r="E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F108" i="9"/>
  <c r="H107" i="9"/>
  <c r="G107" i="9"/>
  <c r="F107" i="9"/>
  <c r="E107" i="9"/>
  <c r="B107" i="9" s="1"/>
  <c r="H106" i="9"/>
  <c r="E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F69" i="9"/>
  <c r="H68" i="9"/>
  <c r="G68" i="9"/>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E58" i="9" s="1"/>
  <c r="B58" i="9" s="1"/>
  <c r="G58" i="9"/>
  <c r="F58" i="9"/>
  <c r="H57" i="9"/>
  <c r="G57" i="9"/>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E46" i="9" s="1"/>
  <c r="B46" i="9" s="1"/>
  <c r="G46" i="9"/>
  <c r="F46" i="9"/>
  <c r="H45" i="9"/>
  <c r="G45" i="9"/>
  <c r="E45" i="9" s="1"/>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F37" i="9"/>
  <c r="H36" i="9"/>
  <c r="G36" i="9"/>
  <c r="E36" i="9" s="1"/>
  <c r="B36" i="9" s="1"/>
  <c r="F36" i="9"/>
  <c r="H35" i="9"/>
  <c r="E35" i="9" s="1"/>
  <c r="B35" i="9" s="1"/>
  <c r="G35" i="9"/>
  <c r="F35" i="9"/>
  <c r="H34" i="9"/>
  <c r="G34" i="9"/>
  <c r="F34" i="9"/>
  <c r="E34" i="9"/>
  <c r="B34" i="9" s="1"/>
  <c r="H33" i="9"/>
  <c r="G33" i="9"/>
  <c r="E33" i="9" s="1"/>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E38" i="7" s="1"/>
  <c r="I31" i="3" s="1"/>
  <c r="D39" i="7"/>
  <c r="D38" i="7" s="1"/>
  <c r="H31" i="3" s="1"/>
  <c r="E30" i="7"/>
  <c r="D30" i="7"/>
  <c r="E23" i="7"/>
  <c r="D23" i="7"/>
  <c r="E22" i="7"/>
  <c r="D22" i="7"/>
  <c r="H30" i="3" s="1"/>
  <c r="E14" i="7"/>
  <c r="D14" i="7"/>
  <c r="E7" i="7"/>
  <c r="E6" i="7" s="1"/>
  <c r="E5" i="7" s="1"/>
  <c r="I29" i="3" s="1"/>
  <c r="D7" i="7"/>
  <c r="D6" i="7" s="1"/>
  <c r="D5" i="7" s="1"/>
  <c r="C1436"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E115" i="6"/>
  <c r="E114" i="6" s="1"/>
  <c r="I27" i="3" s="1"/>
  <c r="D115" i="6"/>
  <c r="F113" i="6"/>
  <c r="F112" i="6"/>
  <c r="F111" i="6"/>
  <c r="F110" i="6"/>
  <c r="F109" i="6"/>
  <c r="F108" i="6"/>
  <c r="E107" i="6"/>
  <c r="D1401" i="1" s="1"/>
  <c r="D107" i="6"/>
  <c r="F106" i="6"/>
  <c r="F105" i="6"/>
  <c r="F104" i="6"/>
  <c r="F103" i="6"/>
  <c r="F102" i="6"/>
  <c r="F101" i="6"/>
  <c r="F100" i="6"/>
  <c r="F99" i="6"/>
  <c r="E99" i="6"/>
  <c r="E89" i="6" s="1"/>
  <c r="D99" i="6"/>
  <c r="F98" i="6"/>
  <c r="F97" i="6"/>
  <c r="F96" i="6"/>
  <c r="F95" i="6"/>
  <c r="E94" i="6"/>
  <c r="D94" i="6"/>
  <c r="F94" i="6" s="1"/>
  <c r="F93" i="6"/>
  <c r="F92" i="6"/>
  <c r="F91" i="6"/>
  <c r="F90" i="6"/>
  <c r="E90" i="6"/>
  <c r="D90" i="6"/>
  <c r="D89" i="6" s="1"/>
  <c r="F88" i="6"/>
  <c r="F87" i="6"/>
  <c r="F86" i="6"/>
  <c r="F85" i="6"/>
  <c r="F84" i="6"/>
  <c r="F83" i="6"/>
  <c r="E82" i="6"/>
  <c r="F82" i="6" s="1"/>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E54" i="6"/>
  <c r="F54" i="6" s="1"/>
  <c r="D54" i="6"/>
  <c r="F53" i="6"/>
  <c r="F52" i="6"/>
  <c r="F51" i="6"/>
  <c r="E50" i="6"/>
  <c r="D50" i="6"/>
  <c r="F49" i="6"/>
  <c r="F48" i="6"/>
  <c r="F47" i="6"/>
  <c r="F46" i="6"/>
  <c r="F45" i="6"/>
  <c r="F44" i="6"/>
  <c r="E43" i="6"/>
  <c r="D43" i="6"/>
  <c r="C1337" i="1" s="1"/>
  <c r="F42" i="6"/>
  <c r="F41" i="6"/>
  <c r="F40"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D13" i="6"/>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D258" i="5" s="1"/>
  <c r="F258" i="5" s="1"/>
  <c r="F257" i="5"/>
  <c r="F256" i="5"/>
  <c r="F255" i="5"/>
  <c r="F254" i="5"/>
  <c r="F253" i="5"/>
  <c r="F252" i="5"/>
  <c r="F251" i="5"/>
  <c r="E250" i="5"/>
  <c r="D250" i="5"/>
  <c r="F250" i="5" s="1"/>
  <c r="F249" i="5"/>
  <c r="F248" i="5"/>
  <c r="F247" i="5"/>
  <c r="E246" i="5"/>
  <c r="D246" i="5"/>
  <c r="D245" i="5"/>
  <c r="F244" i="5"/>
  <c r="F243" i="5"/>
  <c r="E242" i="5"/>
  <c r="F242" i="5" s="1"/>
  <c r="D242" i="5"/>
  <c r="F241" i="5"/>
  <c r="F240" i="5"/>
  <c r="E239" i="5"/>
  <c r="F239"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E180" i="5"/>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F87" i="5"/>
  <c r="E87" i="5"/>
  <c r="D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D643"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7" i="4"/>
  <c r="E417" i="4"/>
  <c r="D417"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E133" i="4" s="1"/>
  <c r="D134" i="4"/>
  <c r="F134" i="4" s="1"/>
  <c r="D133" i="4"/>
  <c r="F133" i="4" s="1"/>
  <c r="F132" i="4"/>
  <c r="F131" i="4"/>
  <c r="F130" i="4"/>
  <c r="F129" i="4"/>
  <c r="E128" i="4"/>
  <c r="F128" i="4" s="1"/>
  <c r="D128" i="4"/>
  <c r="F127" i="4"/>
  <c r="F126" i="4"/>
  <c r="E125" i="4"/>
  <c r="E124" i="4" s="1"/>
  <c r="D120" i="1" s="1"/>
  <c r="D125" i="4"/>
  <c r="F123" i="4"/>
  <c r="F122" i="4"/>
  <c r="F121"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F8" i="4" s="1"/>
  <c r="D8"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C1576" i="1"/>
  <c r="G1576"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C1566" i="1"/>
  <c r="H1566" i="1" s="1"/>
  <c r="C1565" i="1"/>
  <c r="H1564" i="1"/>
  <c r="C1564" i="1"/>
  <c r="G1564" i="1" s="1"/>
  <c r="H1563" i="1"/>
  <c r="G1563" i="1"/>
  <c r="C1563" i="1"/>
  <c r="G1562" i="1"/>
  <c r="C1562" i="1"/>
  <c r="H1562" i="1" s="1"/>
  <c r="C1561"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C1551" i="1"/>
  <c r="G1551" i="1" s="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C1540" i="1"/>
  <c r="G1540" i="1" s="1"/>
  <c r="H1539" i="1"/>
  <c r="G1539" i="1"/>
  <c r="C1539" i="1"/>
  <c r="G1538" i="1"/>
  <c r="C1538" i="1"/>
  <c r="H1538" i="1" s="1"/>
  <c r="C1537" i="1"/>
  <c r="H1536" i="1"/>
  <c r="C1536" i="1"/>
  <c r="G1536" i="1" s="1"/>
  <c r="C1535" i="1"/>
  <c r="H1535" i="1" s="1"/>
  <c r="G1534" i="1"/>
  <c r="C1534" i="1"/>
  <c r="H1534" i="1" s="1"/>
  <c r="C1533" i="1"/>
  <c r="H1532" i="1"/>
  <c r="C1532" i="1"/>
  <c r="G1532" i="1" s="1"/>
  <c r="C1531" i="1"/>
  <c r="H1531" i="1" s="1"/>
  <c r="G1530" i="1"/>
  <c r="C1530" i="1"/>
  <c r="H1530" i="1" s="1"/>
  <c r="C1529" i="1"/>
  <c r="H1528" i="1"/>
  <c r="C1528" i="1"/>
  <c r="G1528" i="1" s="1"/>
  <c r="H1527" i="1"/>
  <c r="G1527" i="1"/>
  <c r="C1527" i="1"/>
  <c r="G1526" i="1"/>
  <c r="C1526" i="1"/>
  <c r="H1526" i="1" s="1"/>
  <c r="C1525" i="1"/>
  <c r="H1523" i="1"/>
  <c r="G1523" i="1"/>
  <c r="C1523" i="1"/>
  <c r="G1522" i="1"/>
  <c r="C1522" i="1"/>
  <c r="H1522" i="1" s="1"/>
  <c r="C1521" i="1"/>
  <c r="H1520" i="1"/>
  <c r="C1520" i="1"/>
  <c r="G1520" i="1" s="1"/>
  <c r="H1519" i="1"/>
  <c r="G1519" i="1"/>
  <c r="C1519" i="1"/>
  <c r="H1516" i="1"/>
  <c r="C1516" i="1"/>
  <c r="G1516" i="1" s="1"/>
  <c r="H1515" i="1"/>
  <c r="G1515" i="1"/>
  <c r="C1515" i="1"/>
  <c r="G1514" i="1"/>
  <c r="C1514" i="1"/>
  <c r="H1514" i="1" s="1"/>
  <c r="C1513" i="1"/>
  <c r="H1512" i="1"/>
  <c r="C1512" i="1"/>
  <c r="G1512" i="1" s="1"/>
  <c r="H1511" i="1"/>
  <c r="G1511" i="1"/>
  <c r="C1511" i="1"/>
  <c r="C1510" i="1"/>
  <c r="H1510" i="1" s="1"/>
  <c r="C1509" i="1"/>
  <c r="H1508" i="1"/>
  <c r="C1508" i="1"/>
  <c r="G1508" i="1" s="1"/>
  <c r="C1507" i="1"/>
  <c r="H1507" i="1" s="1"/>
  <c r="G1506" i="1"/>
  <c r="C1506" i="1"/>
  <c r="H1506" i="1" s="1"/>
  <c r="C1505" i="1"/>
  <c r="C1504" i="1"/>
  <c r="G1504" i="1" s="1"/>
  <c r="C1503" i="1"/>
  <c r="H1503" i="1" s="1"/>
  <c r="C1502" i="1"/>
  <c r="H1502" i="1" s="1"/>
  <c r="H1500" i="1"/>
  <c r="C1500" i="1"/>
  <c r="G1500" i="1" s="1"/>
  <c r="G1498" i="1"/>
  <c r="C1498" i="1"/>
  <c r="H1498" i="1" s="1"/>
  <c r="C1497" i="1"/>
  <c r="H1496" i="1"/>
  <c r="C1496" i="1"/>
  <c r="G1496" i="1" s="1"/>
  <c r="H1495" i="1"/>
  <c r="G1495" i="1"/>
  <c r="C1495" i="1"/>
  <c r="G1494" i="1"/>
  <c r="C1494" i="1"/>
  <c r="H1494" i="1" s="1"/>
  <c r="C1493" i="1"/>
  <c r="C1492" i="1"/>
  <c r="G1492" i="1" s="1"/>
  <c r="C1491" i="1"/>
  <c r="H1491" i="1" s="1"/>
  <c r="G1490" i="1"/>
  <c r="C1490" i="1"/>
  <c r="H1490" i="1" s="1"/>
  <c r="C1489" i="1"/>
  <c r="H1488" i="1"/>
  <c r="C1488" i="1"/>
  <c r="G1488" i="1" s="1"/>
  <c r="C1487" i="1"/>
  <c r="H1487" i="1" s="1"/>
  <c r="C1486" i="1"/>
  <c r="H1486" i="1" s="1"/>
  <c r="C1485" i="1"/>
  <c r="C1484" i="1"/>
  <c r="G1484" i="1" s="1"/>
  <c r="C1483" i="1"/>
  <c r="H1483" i="1" s="1"/>
  <c r="G1482" i="1"/>
  <c r="C1482" i="1"/>
  <c r="H1482" i="1" s="1"/>
  <c r="H1480" i="1"/>
  <c r="C1480" i="1"/>
  <c r="D1479" i="1"/>
  <c r="C1479" i="1"/>
  <c r="H1478" i="1"/>
  <c r="G1478" i="1"/>
  <c r="D1478" i="1"/>
  <c r="C1478" i="1"/>
  <c r="J1478" i="1" s="1"/>
  <c r="D1477" i="1"/>
  <c r="C1477" i="1"/>
  <c r="H1476" i="1"/>
  <c r="G1476" i="1"/>
  <c r="D1476" i="1"/>
  <c r="C1476" i="1"/>
  <c r="J1476" i="1" s="1"/>
  <c r="H1475" i="1"/>
  <c r="G1475" i="1"/>
  <c r="D1475" i="1"/>
  <c r="C1475" i="1"/>
  <c r="D1474" i="1"/>
  <c r="C1474" i="1"/>
  <c r="H1473" i="1"/>
  <c r="G1473" i="1"/>
  <c r="D1473" i="1"/>
  <c r="C1473" i="1"/>
  <c r="J1473" i="1" s="1"/>
  <c r="D1472" i="1"/>
  <c r="C1472" i="1"/>
  <c r="H1471" i="1"/>
  <c r="G1471" i="1"/>
  <c r="D1471" i="1"/>
  <c r="C1471" i="1"/>
  <c r="J1471" i="1" s="1"/>
  <c r="H1470" i="1"/>
  <c r="G1470" i="1"/>
  <c r="D1470" i="1"/>
  <c r="C1470" i="1"/>
  <c r="H1469" i="1"/>
  <c r="G1469" i="1"/>
  <c r="D1469" i="1"/>
  <c r="C1469" i="1"/>
  <c r="D1468" i="1"/>
  <c r="C1468" i="1"/>
  <c r="H1467" i="1"/>
  <c r="G1467" i="1"/>
  <c r="D1467" i="1"/>
  <c r="C1467" i="1"/>
  <c r="J1467" i="1" s="1"/>
  <c r="D1466" i="1"/>
  <c r="C1466" i="1"/>
  <c r="H1465" i="1"/>
  <c r="G1465" i="1"/>
  <c r="D1465" i="1"/>
  <c r="C1465" i="1"/>
  <c r="J1465" i="1" s="1"/>
  <c r="D1464" i="1"/>
  <c r="C1464" i="1"/>
  <c r="H1463" i="1"/>
  <c r="G1463" i="1"/>
  <c r="D1463" i="1"/>
  <c r="C1463" i="1"/>
  <c r="J1463" i="1" s="1"/>
  <c r="D1462" i="1"/>
  <c r="C1462" i="1"/>
  <c r="D1461" i="1"/>
  <c r="C1461" i="1"/>
  <c r="H1460" i="1"/>
  <c r="G1460" i="1"/>
  <c r="I1460" i="1" s="1"/>
  <c r="D1460" i="1"/>
  <c r="C1460" i="1"/>
  <c r="J1460" i="1" s="1"/>
  <c r="D1459" i="1"/>
  <c r="J1459" i="1" s="1"/>
  <c r="C1459" i="1"/>
  <c r="H1458" i="1"/>
  <c r="G1458" i="1"/>
  <c r="I1458" i="1" s="1"/>
  <c r="D1458" i="1"/>
  <c r="C1458" i="1"/>
  <c r="J1458" i="1" s="1"/>
  <c r="D1457" i="1"/>
  <c r="J1457" i="1" s="1"/>
  <c r="C1457" i="1"/>
  <c r="H1456" i="1"/>
  <c r="G1456" i="1"/>
  <c r="I1456" i="1" s="1"/>
  <c r="D1456" i="1"/>
  <c r="C1456" i="1"/>
  <c r="J1456" i="1" s="1"/>
  <c r="D1455" i="1"/>
  <c r="J1455" i="1" s="1"/>
  <c r="C1455" i="1"/>
  <c r="D1454" i="1"/>
  <c r="C1454" i="1"/>
  <c r="D1453" i="1"/>
  <c r="C1453" i="1"/>
  <c r="H1452" i="1"/>
  <c r="G1452" i="1"/>
  <c r="I1452" i="1" s="1"/>
  <c r="D1452" i="1"/>
  <c r="C1452" i="1"/>
  <c r="J1452" i="1" s="1"/>
  <c r="D1451" i="1"/>
  <c r="J1451" i="1" s="1"/>
  <c r="C1451" i="1"/>
  <c r="H1450" i="1"/>
  <c r="G1450" i="1"/>
  <c r="I1450" i="1" s="1"/>
  <c r="D1450" i="1"/>
  <c r="C1450" i="1"/>
  <c r="J1450" i="1" s="1"/>
  <c r="D1449" i="1"/>
  <c r="J1449" i="1" s="1"/>
  <c r="C1449" i="1"/>
  <c r="H1448" i="1"/>
  <c r="G1448" i="1"/>
  <c r="I1448" i="1" s="1"/>
  <c r="D1448" i="1"/>
  <c r="C1448" i="1"/>
  <c r="J1448" i="1" s="1"/>
  <c r="I1447" i="1"/>
  <c r="G1447" i="1"/>
  <c r="D1447" i="1"/>
  <c r="C1447" i="1"/>
  <c r="H1447" i="1" s="1"/>
  <c r="D1446" i="1"/>
  <c r="C1446" i="1"/>
  <c r="D1445" i="1"/>
  <c r="C1445" i="1"/>
  <c r="D1444" i="1"/>
  <c r="C1444" i="1"/>
  <c r="H1443" i="1"/>
  <c r="D1443" i="1"/>
  <c r="C1443" i="1"/>
  <c r="G1442" i="1"/>
  <c r="D1442" i="1"/>
  <c r="J1442" i="1" s="1"/>
  <c r="C1442" i="1"/>
  <c r="J1441" i="1"/>
  <c r="D1441" i="1"/>
  <c r="C1441" i="1"/>
  <c r="D1440" i="1"/>
  <c r="C1440" i="1"/>
  <c r="H1439" i="1"/>
  <c r="D1439" i="1"/>
  <c r="C1439" i="1"/>
  <c r="D1438" i="1"/>
  <c r="C1438" i="1"/>
  <c r="H1438" i="1" s="1"/>
  <c r="D1437" i="1"/>
  <c r="C1437" i="1"/>
  <c r="D1436" i="1"/>
  <c r="D1434" i="1"/>
  <c r="C1434" i="1"/>
  <c r="H1434" i="1" s="1"/>
  <c r="D1433" i="1"/>
  <c r="C1433" i="1"/>
  <c r="D1432" i="1"/>
  <c r="H1432" i="1" s="1"/>
  <c r="C1432" i="1"/>
  <c r="H1431" i="1"/>
  <c r="D1431" i="1"/>
  <c r="C1431" i="1"/>
  <c r="D1430" i="1"/>
  <c r="C1430" i="1"/>
  <c r="H1430" i="1" s="1"/>
  <c r="D1429" i="1"/>
  <c r="C1429" i="1"/>
  <c r="H1428" i="1"/>
  <c r="D1428" i="1"/>
  <c r="C1428" i="1"/>
  <c r="G1428" i="1" s="1"/>
  <c r="D1427" i="1"/>
  <c r="H1427" i="1" s="1"/>
  <c r="C1427" i="1"/>
  <c r="D1426" i="1"/>
  <c r="C1426" i="1"/>
  <c r="D1425" i="1"/>
  <c r="C1425" i="1"/>
  <c r="D1424" i="1"/>
  <c r="H1424" i="1" s="1"/>
  <c r="C1424" i="1"/>
  <c r="D1423" i="1"/>
  <c r="D1422" i="1"/>
  <c r="C1422" i="1"/>
  <c r="D1421" i="1"/>
  <c r="C1421" i="1"/>
  <c r="H1420" i="1"/>
  <c r="D1420" i="1"/>
  <c r="C1420" i="1"/>
  <c r="G1420" i="1" s="1"/>
  <c r="D1419" i="1"/>
  <c r="H1419" i="1" s="1"/>
  <c r="C1419" i="1"/>
  <c r="D1418" i="1"/>
  <c r="C1418" i="1"/>
  <c r="H1418" i="1" s="1"/>
  <c r="D1417" i="1"/>
  <c r="C1417" i="1"/>
  <c r="H1416" i="1"/>
  <c r="D1416" i="1"/>
  <c r="C1416" i="1"/>
  <c r="G1416" i="1" s="1"/>
  <c r="H1415" i="1"/>
  <c r="D1415" i="1"/>
  <c r="C1415" i="1"/>
  <c r="D1414" i="1"/>
  <c r="C1414" i="1"/>
  <c r="D1413" i="1"/>
  <c r="C1413" i="1"/>
  <c r="H1412" i="1"/>
  <c r="D1412" i="1"/>
  <c r="C1412" i="1"/>
  <c r="G1412" i="1" s="1"/>
  <c r="D1411" i="1"/>
  <c r="H1411" i="1" s="1"/>
  <c r="C1411" i="1"/>
  <c r="D1410" i="1"/>
  <c r="C1410" i="1"/>
  <c r="D1409" i="1"/>
  <c r="C1409" i="1"/>
  <c r="D1408" i="1"/>
  <c r="D1407" i="1"/>
  <c r="H1407" i="1" s="1"/>
  <c r="C1407" i="1"/>
  <c r="D1406" i="1"/>
  <c r="C1406" i="1"/>
  <c r="H1406" i="1" s="1"/>
  <c r="D1405" i="1"/>
  <c r="C1405" i="1"/>
  <c r="D1404" i="1"/>
  <c r="H1404" i="1" s="1"/>
  <c r="C1404" i="1"/>
  <c r="G1404" i="1" s="1"/>
  <c r="D1403" i="1"/>
  <c r="H1403" i="1" s="1"/>
  <c r="C1403" i="1"/>
  <c r="D1402" i="1"/>
  <c r="C1402" i="1"/>
  <c r="C1401" i="1"/>
  <c r="H1400" i="1"/>
  <c r="D1400" i="1"/>
  <c r="C1400" i="1"/>
  <c r="G1400" i="1" s="1"/>
  <c r="H1399" i="1"/>
  <c r="D1399" i="1"/>
  <c r="C1399" i="1"/>
  <c r="D1398" i="1"/>
  <c r="C1398" i="1"/>
  <c r="H1398" i="1" s="1"/>
  <c r="D1397" i="1"/>
  <c r="C1397" i="1"/>
  <c r="H1396" i="1"/>
  <c r="D1396" i="1"/>
  <c r="C1396" i="1"/>
  <c r="G1396" i="1" s="1"/>
  <c r="H1395" i="1"/>
  <c r="D1395" i="1"/>
  <c r="C1395" i="1"/>
  <c r="D1394" i="1"/>
  <c r="C1394" i="1"/>
  <c r="D1393" i="1"/>
  <c r="C1393" i="1"/>
  <c r="H1392" i="1"/>
  <c r="D1392" i="1"/>
  <c r="C1392" i="1"/>
  <c r="G1392" i="1" s="1"/>
  <c r="H1391" i="1"/>
  <c r="D1391" i="1"/>
  <c r="C1391" i="1"/>
  <c r="D1390" i="1"/>
  <c r="C1390" i="1"/>
  <c r="H1390" i="1" s="1"/>
  <c r="D1389" i="1"/>
  <c r="C1389" i="1"/>
  <c r="H1388" i="1"/>
  <c r="D1388" i="1"/>
  <c r="C1388" i="1"/>
  <c r="G1388" i="1" s="1"/>
  <c r="H1387" i="1"/>
  <c r="D1387" i="1"/>
  <c r="C1387" i="1"/>
  <c r="D1386" i="1"/>
  <c r="C1386" i="1"/>
  <c r="D1385" i="1"/>
  <c r="C1385" i="1"/>
  <c r="H1384" i="1"/>
  <c r="D1384" i="1"/>
  <c r="C1384" i="1"/>
  <c r="G1384" i="1" s="1"/>
  <c r="D1383" i="1"/>
  <c r="H1383" i="1" s="1"/>
  <c r="C1383" i="1"/>
  <c r="D1382" i="1"/>
  <c r="C1382" i="1"/>
  <c r="D1381" i="1"/>
  <c r="C1381" i="1"/>
  <c r="D1380" i="1"/>
  <c r="H1380" i="1" s="1"/>
  <c r="C1380" i="1"/>
  <c r="D1379" i="1"/>
  <c r="H1379" i="1" s="1"/>
  <c r="C1379" i="1"/>
  <c r="D1378" i="1"/>
  <c r="C1378" i="1"/>
  <c r="D1377" i="1"/>
  <c r="C1377" i="1"/>
  <c r="D1376" i="1"/>
  <c r="H1376" i="1" s="1"/>
  <c r="C1376" i="1"/>
  <c r="D1375" i="1"/>
  <c r="H1375" i="1" s="1"/>
  <c r="C1375" i="1"/>
  <c r="D1374" i="1"/>
  <c r="C1374" i="1"/>
  <c r="H1374" i="1" s="1"/>
  <c r="D1373" i="1"/>
  <c r="C1373" i="1"/>
  <c r="H1372" i="1"/>
  <c r="D1372" i="1"/>
  <c r="C1372" i="1"/>
  <c r="G1372" i="1" s="1"/>
  <c r="H1371" i="1"/>
  <c r="D1371" i="1"/>
  <c r="C1371" i="1"/>
  <c r="D1370" i="1"/>
  <c r="C1370" i="1"/>
  <c r="D1369" i="1"/>
  <c r="C1369" i="1"/>
  <c r="D1368" i="1"/>
  <c r="H1368" i="1" s="1"/>
  <c r="C1368" i="1"/>
  <c r="H1367" i="1"/>
  <c r="D1367" i="1"/>
  <c r="C1367" i="1"/>
  <c r="D1366" i="1"/>
  <c r="C1366" i="1"/>
  <c r="H1366" i="1" s="1"/>
  <c r="D1365" i="1"/>
  <c r="C1365" i="1"/>
  <c r="H1364" i="1"/>
  <c r="D1364" i="1"/>
  <c r="C1364" i="1"/>
  <c r="G1364" i="1" s="1"/>
  <c r="H1363" i="1"/>
  <c r="D1363" i="1"/>
  <c r="C1363" i="1"/>
  <c r="D1362" i="1"/>
  <c r="C1362" i="1"/>
  <c r="D1361" i="1"/>
  <c r="C1361" i="1"/>
  <c r="H1360" i="1"/>
  <c r="D1360" i="1"/>
  <c r="C1360" i="1"/>
  <c r="G1360" i="1" s="1"/>
  <c r="H1359" i="1"/>
  <c r="D1359" i="1"/>
  <c r="C1359" i="1"/>
  <c r="D1358" i="1"/>
  <c r="C1358" i="1"/>
  <c r="H1358" i="1" s="1"/>
  <c r="D1357" i="1"/>
  <c r="C1357" i="1"/>
  <c r="H1356" i="1"/>
  <c r="D1356" i="1"/>
  <c r="C1356" i="1"/>
  <c r="G1356" i="1" s="1"/>
  <c r="H1355" i="1"/>
  <c r="D1355" i="1"/>
  <c r="C1355" i="1"/>
  <c r="D1354" i="1"/>
  <c r="C1354" i="1"/>
  <c r="D1353" i="1"/>
  <c r="C1353" i="1"/>
  <c r="H1352" i="1"/>
  <c r="D1352" i="1"/>
  <c r="C1352" i="1"/>
  <c r="G1352" i="1" s="1"/>
  <c r="H1351" i="1"/>
  <c r="D1351" i="1"/>
  <c r="C1351" i="1"/>
  <c r="D1350" i="1"/>
  <c r="C1350" i="1"/>
  <c r="H1350" i="1" s="1"/>
  <c r="D1349" i="1"/>
  <c r="C1349" i="1"/>
  <c r="D1348" i="1"/>
  <c r="H1348" i="1" s="1"/>
  <c r="C1348" i="1"/>
  <c r="G1348" i="1" s="1"/>
  <c r="D1347" i="1"/>
  <c r="H1347" i="1" s="1"/>
  <c r="C1347" i="1"/>
  <c r="D1346" i="1"/>
  <c r="C1346" i="1"/>
  <c r="D1345" i="1"/>
  <c r="C1345" i="1"/>
  <c r="H1344" i="1"/>
  <c r="D1344" i="1"/>
  <c r="C1344" i="1"/>
  <c r="H1343" i="1"/>
  <c r="D1343" i="1"/>
  <c r="C1343" i="1"/>
  <c r="D1342" i="1"/>
  <c r="C1342" i="1"/>
  <c r="H1342" i="1" s="1"/>
  <c r="D1341" i="1"/>
  <c r="C1341" i="1"/>
  <c r="D1340" i="1"/>
  <c r="C1340" i="1"/>
  <c r="G1340" i="1" s="1"/>
  <c r="H1339" i="1"/>
  <c r="D1339" i="1"/>
  <c r="C1339" i="1"/>
  <c r="D1338" i="1"/>
  <c r="C1338" i="1"/>
  <c r="D1337" i="1"/>
  <c r="H1336" i="1"/>
  <c r="D1336" i="1"/>
  <c r="C1336" i="1"/>
  <c r="G1336" i="1" s="1"/>
  <c r="H1335" i="1"/>
  <c r="D1335" i="1"/>
  <c r="C1335" i="1"/>
  <c r="D1334" i="1"/>
  <c r="C1334" i="1"/>
  <c r="H1334" i="1" s="1"/>
  <c r="D1333" i="1"/>
  <c r="C1333" i="1"/>
  <c r="H1332" i="1"/>
  <c r="D1332" i="1"/>
  <c r="C1332" i="1"/>
  <c r="G1332" i="1" s="1"/>
  <c r="H1331" i="1"/>
  <c r="D1331" i="1"/>
  <c r="C1331" i="1"/>
  <c r="D1330" i="1"/>
  <c r="C1330" i="1"/>
  <c r="H1328" i="1"/>
  <c r="D1328" i="1"/>
  <c r="C1328" i="1"/>
  <c r="G1328" i="1" s="1"/>
  <c r="H1327" i="1"/>
  <c r="D1327" i="1"/>
  <c r="C1327" i="1"/>
  <c r="D1326" i="1"/>
  <c r="C1326" i="1"/>
  <c r="H1326" i="1" s="1"/>
  <c r="D1325" i="1"/>
  <c r="C1325" i="1"/>
  <c r="D1324" i="1"/>
  <c r="H1324" i="1" s="1"/>
  <c r="C1324" i="1"/>
  <c r="H1323" i="1"/>
  <c r="D1323" i="1"/>
  <c r="C1323" i="1"/>
  <c r="D1322" i="1"/>
  <c r="C1322" i="1"/>
  <c r="H1322" i="1" s="1"/>
  <c r="D1321" i="1"/>
  <c r="C1321" i="1"/>
  <c r="H1320" i="1"/>
  <c r="D1320" i="1"/>
  <c r="C1320" i="1"/>
  <c r="G1320" i="1" s="1"/>
  <c r="H1319" i="1"/>
  <c r="D1319" i="1"/>
  <c r="C1319" i="1"/>
  <c r="D1318" i="1"/>
  <c r="C1318" i="1"/>
  <c r="D1317" i="1"/>
  <c r="C1317" i="1"/>
  <c r="D1316" i="1"/>
  <c r="H1316" i="1" s="1"/>
  <c r="C1316" i="1"/>
  <c r="H1315" i="1"/>
  <c r="D1315" i="1"/>
  <c r="C1315" i="1"/>
  <c r="D1314" i="1"/>
  <c r="C1314" i="1"/>
  <c r="H1314" i="1" s="1"/>
  <c r="D1313" i="1"/>
  <c r="C1313" i="1"/>
  <c r="H1312" i="1"/>
  <c r="D1312" i="1"/>
  <c r="C1312" i="1"/>
  <c r="G1312" i="1" s="1"/>
  <c r="H1311" i="1"/>
  <c r="D1311" i="1"/>
  <c r="C1311" i="1"/>
  <c r="D1310" i="1"/>
  <c r="C1310" i="1"/>
  <c r="D1309" i="1"/>
  <c r="C1309" i="1"/>
  <c r="H1308" i="1"/>
  <c r="D1308" i="1"/>
  <c r="C1308" i="1"/>
  <c r="G1308" i="1" s="1"/>
  <c r="D1307" i="1"/>
  <c r="H1307" i="1" s="1"/>
  <c r="C1307" i="1"/>
  <c r="D1306" i="1"/>
  <c r="C1306" i="1"/>
  <c r="H1306" i="1" s="1"/>
  <c r="D1305" i="1"/>
  <c r="C1305" i="1"/>
  <c r="H1304" i="1"/>
  <c r="D1304" i="1"/>
  <c r="C1304" i="1"/>
  <c r="G1304" i="1" s="1"/>
  <c r="H1303" i="1"/>
  <c r="D1303" i="1"/>
  <c r="C1303" i="1"/>
  <c r="D1302" i="1"/>
  <c r="C1302" i="1"/>
  <c r="H1302" i="1" s="1"/>
  <c r="D1301" i="1"/>
  <c r="C1301" i="1"/>
  <c r="D1300" i="1"/>
  <c r="H1300" i="1" s="1"/>
  <c r="C1300" i="1"/>
  <c r="D1298" i="1"/>
  <c r="C1298" i="1"/>
  <c r="H1298" i="1" s="1"/>
  <c r="D1297" i="1"/>
  <c r="C1297" i="1"/>
  <c r="H1296" i="1"/>
  <c r="D1296" i="1"/>
  <c r="C1296" i="1"/>
  <c r="G1296" i="1" s="1"/>
  <c r="H1295" i="1"/>
  <c r="D1295" i="1"/>
  <c r="C1295" i="1"/>
  <c r="D1294" i="1"/>
  <c r="C1294" i="1"/>
  <c r="D1293" i="1"/>
  <c r="C1293" i="1"/>
  <c r="H1292" i="1"/>
  <c r="D1292" i="1"/>
  <c r="C1292" i="1"/>
  <c r="G1292" i="1" s="1"/>
  <c r="H1291" i="1"/>
  <c r="D1291" i="1"/>
  <c r="C1291" i="1"/>
  <c r="D1290" i="1"/>
  <c r="C1290" i="1"/>
  <c r="H1290" i="1" s="1"/>
  <c r="D1289" i="1"/>
  <c r="C1289" i="1"/>
  <c r="H1288" i="1"/>
  <c r="D1288" i="1"/>
  <c r="C1288" i="1"/>
  <c r="G1288" i="1" s="1"/>
  <c r="H1287" i="1"/>
  <c r="D1287" i="1"/>
  <c r="C1287" i="1"/>
  <c r="D1286" i="1"/>
  <c r="C1286" i="1"/>
  <c r="D1285" i="1"/>
  <c r="C1285" i="1"/>
  <c r="H1284" i="1"/>
  <c r="D1284" i="1"/>
  <c r="C1284" i="1"/>
  <c r="G1284" i="1" s="1"/>
  <c r="H1283" i="1"/>
  <c r="D1283" i="1"/>
  <c r="C1283" i="1"/>
  <c r="D1282" i="1"/>
  <c r="C1282" i="1"/>
  <c r="H1282" i="1" s="1"/>
  <c r="D1281" i="1"/>
  <c r="C1281" i="1"/>
  <c r="H1280" i="1"/>
  <c r="D1280" i="1"/>
  <c r="C1280" i="1"/>
  <c r="G1280" i="1" s="1"/>
  <c r="H1279" i="1"/>
  <c r="D1279" i="1"/>
  <c r="C1279" i="1"/>
  <c r="D1278" i="1"/>
  <c r="C1278" i="1"/>
  <c r="D1277" i="1"/>
  <c r="C1277" i="1"/>
  <c r="H1276" i="1"/>
  <c r="D1276" i="1"/>
  <c r="C1276" i="1"/>
  <c r="G1276" i="1" s="1"/>
  <c r="H1275" i="1"/>
  <c r="D1275" i="1"/>
  <c r="C1275" i="1"/>
  <c r="D1274" i="1"/>
  <c r="C1274" i="1"/>
  <c r="H1274" i="1" s="1"/>
  <c r="D1273" i="1"/>
  <c r="C1273" i="1"/>
  <c r="H1272" i="1"/>
  <c r="D1272" i="1"/>
  <c r="C1272" i="1"/>
  <c r="G1272" i="1" s="1"/>
  <c r="H1271" i="1"/>
  <c r="D1271" i="1"/>
  <c r="C1271" i="1"/>
  <c r="D1270" i="1"/>
  <c r="C1270" i="1"/>
  <c r="D1269" i="1"/>
  <c r="C1269" i="1"/>
  <c r="H1268" i="1"/>
  <c r="D1268" i="1"/>
  <c r="C1268" i="1"/>
  <c r="G1268" i="1" s="1"/>
  <c r="H1267" i="1"/>
  <c r="D1267" i="1"/>
  <c r="C1267" i="1"/>
  <c r="D1266" i="1"/>
  <c r="C1266" i="1"/>
  <c r="H1266" i="1" s="1"/>
  <c r="D1265" i="1"/>
  <c r="C1265" i="1"/>
  <c r="D1264" i="1"/>
  <c r="H1264" i="1" s="1"/>
  <c r="C1264" i="1"/>
  <c r="H1263" i="1"/>
  <c r="D1263" i="1"/>
  <c r="C1263" i="1"/>
  <c r="D1262" i="1"/>
  <c r="C1262" i="1"/>
  <c r="D1261" i="1"/>
  <c r="C1261" i="1"/>
  <c r="H1260" i="1"/>
  <c r="D1260" i="1"/>
  <c r="C1260" i="1"/>
  <c r="G1260" i="1" s="1"/>
  <c r="H1259" i="1"/>
  <c r="D1259" i="1"/>
  <c r="C1259" i="1"/>
  <c r="D1258" i="1"/>
  <c r="C1258" i="1"/>
  <c r="H1258" i="1" s="1"/>
  <c r="D1257" i="1"/>
  <c r="C1257" i="1"/>
  <c r="H1256" i="1"/>
  <c r="D1256" i="1"/>
  <c r="C1256" i="1"/>
  <c r="G1256" i="1" s="1"/>
  <c r="H1255" i="1"/>
  <c r="D1255" i="1"/>
  <c r="C1255" i="1"/>
  <c r="D1254" i="1"/>
  <c r="C1254" i="1"/>
  <c r="D1253" i="1"/>
  <c r="C1253" i="1"/>
  <c r="H1252" i="1"/>
  <c r="D1252" i="1"/>
  <c r="C1252" i="1"/>
  <c r="G1252" i="1" s="1"/>
  <c r="H1251" i="1"/>
  <c r="D1251" i="1"/>
  <c r="C1251" i="1"/>
  <c r="D1250" i="1"/>
  <c r="C1250" i="1"/>
  <c r="H1250" i="1" s="1"/>
  <c r="D1249" i="1"/>
  <c r="C1249" i="1"/>
  <c r="H1248" i="1"/>
  <c r="D1248" i="1"/>
  <c r="C1248" i="1"/>
  <c r="G1248" i="1" s="1"/>
  <c r="H1247" i="1"/>
  <c r="D1247" i="1"/>
  <c r="C1247" i="1"/>
  <c r="D1246" i="1"/>
  <c r="C1246" i="1"/>
  <c r="D1245" i="1"/>
  <c r="C1245" i="1"/>
  <c r="H1244" i="1"/>
  <c r="D1244" i="1"/>
  <c r="C1244" i="1"/>
  <c r="G1244" i="1" s="1"/>
  <c r="H1243" i="1"/>
  <c r="D1243" i="1"/>
  <c r="C1243" i="1"/>
  <c r="D1242" i="1"/>
  <c r="C1242" i="1"/>
  <c r="H1242" i="1" s="1"/>
  <c r="D1241" i="1"/>
  <c r="C1241" i="1"/>
  <c r="D1240" i="1"/>
  <c r="H1240" i="1" s="1"/>
  <c r="C1240" i="1"/>
  <c r="H1239" i="1"/>
  <c r="D1239" i="1"/>
  <c r="C1239" i="1"/>
  <c r="D1238" i="1"/>
  <c r="C1238" i="1"/>
  <c r="D1237" i="1"/>
  <c r="C1237" i="1"/>
  <c r="C1236" i="1"/>
  <c r="C1235" i="1"/>
  <c r="D1234" i="1"/>
  <c r="C1234" i="1"/>
  <c r="H1234" i="1" s="1"/>
  <c r="D1233" i="1"/>
  <c r="C1233" i="1"/>
  <c r="D1232" i="1"/>
  <c r="H1232" i="1" s="1"/>
  <c r="C1232" i="1"/>
  <c r="H1231" i="1"/>
  <c r="D1231" i="1"/>
  <c r="C1231" i="1"/>
  <c r="D1230" i="1"/>
  <c r="C1230" i="1"/>
  <c r="D1229" i="1"/>
  <c r="C1229" i="1"/>
  <c r="H1228" i="1"/>
  <c r="D1228" i="1"/>
  <c r="C1228" i="1"/>
  <c r="G1228" i="1" s="1"/>
  <c r="H1227" i="1"/>
  <c r="D1227" i="1"/>
  <c r="C1227" i="1"/>
  <c r="D1226" i="1"/>
  <c r="C1226" i="1"/>
  <c r="H1226" i="1" s="1"/>
  <c r="D1225" i="1"/>
  <c r="C1225" i="1"/>
  <c r="D1224" i="1"/>
  <c r="H1224" i="1" s="1"/>
  <c r="C1224" i="1"/>
  <c r="D1223" i="1"/>
  <c r="H1223" i="1" s="1"/>
  <c r="C1223" i="1"/>
  <c r="C1222" i="1"/>
  <c r="D1221" i="1"/>
  <c r="C1221" i="1"/>
  <c r="D1220" i="1"/>
  <c r="H1220" i="1" s="1"/>
  <c r="C1220" i="1"/>
  <c r="G1220" i="1" s="1"/>
  <c r="D1219" i="1"/>
  <c r="H1219" i="1" s="1"/>
  <c r="C1219" i="1"/>
  <c r="D1218" i="1"/>
  <c r="C1218" i="1"/>
  <c r="H1218" i="1" s="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H1124" i="1" s="1"/>
  <c r="C1124" i="1"/>
  <c r="G1124" i="1" s="1"/>
  <c r="D1123" i="1"/>
  <c r="C1123" i="1"/>
  <c r="D1122" i="1"/>
  <c r="C1122" i="1"/>
  <c r="G1122" i="1" s="1"/>
  <c r="H1121" i="1"/>
  <c r="D1121" i="1"/>
  <c r="C1121" i="1"/>
  <c r="G1121" i="1" s="1"/>
  <c r="H1120" i="1"/>
  <c r="D1120" i="1"/>
  <c r="C1120" i="1"/>
  <c r="G1120" i="1" s="1"/>
  <c r="D1119" i="1"/>
  <c r="C1119" i="1"/>
  <c r="D1118" i="1"/>
  <c r="C1118" i="1"/>
  <c r="G1118" i="1" s="1"/>
  <c r="D1117" i="1"/>
  <c r="H1117" i="1" s="1"/>
  <c r="C1117" i="1"/>
  <c r="H1116" i="1"/>
  <c r="D1116" i="1"/>
  <c r="C1116" i="1"/>
  <c r="G1116" i="1" s="1"/>
  <c r="D1115" i="1"/>
  <c r="C1115" i="1"/>
  <c r="D1114" i="1"/>
  <c r="C1114" i="1"/>
  <c r="G1114" i="1" s="1"/>
  <c r="D1113" i="1"/>
  <c r="H1113" i="1" s="1"/>
  <c r="C1113" i="1"/>
  <c r="D1112" i="1"/>
  <c r="D1111" i="1"/>
  <c r="C1111" i="1"/>
  <c r="D1110" i="1"/>
  <c r="C1110" i="1"/>
  <c r="G1110" i="1" s="1"/>
  <c r="H1109" i="1"/>
  <c r="D1109" i="1"/>
  <c r="C1109" i="1"/>
  <c r="G1109" i="1" s="1"/>
  <c r="H1108" i="1"/>
  <c r="D1108" i="1"/>
  <c r="C1108" i="1"/>
  <c r="G1108" i="1" s="1"/>
  <c r="D1107" i="1"/>
  <c r="C1107" i="1"/>
  <c r="D1106" i="1"/>
  <c r="C1106" i="1"/>
  <c r="G1106" i="1" s="1"/>
  <c r="H1105" i="1"/>
  <c r="D1105" i="1"/>
  <c r="C1105" i="1"/>
  <c r="G1105" i="1" s="1"/>
  <c r="H1104" i="1"/>
  <c r="D1104" i="1"/>
  <c r="C1104" i="1"/>
  <c r="G1104" i="1" s="1"/>
  <c r="D1103" i="1"/>
  <c r="C1103" i="1"/>
  <c r="D1102" i="1"/>
  <c r="C1102" i="1"/>
  <c r="G1102" i="1" s="1"/>
  <c r="H1101" i="1"/>
  <c r="D1101" i="1"/>
  <c r="C1101" i="1"/>
  <c r="G1101" i="1" s="1"/>
  <c r="H1100" i="1"/>
  <c r="D1100" i="1"/>
  <c r="C1100" i="1"/>
  <c r="G1100" i="1" s="1"/>
  <c r="D1099" i="1"/>
  <c r="C1099" i="1"/>
  <c r="D1098" i="1"/>
  <c r="C1098" i="1"/>
  <c r="G1098" i="1" s="1"/>
  <c r="H1097" i="1"/>
  <c r="D1097" i="1"/>
  <c r="C1097" i="1"/>
  <c r="G1097" i="1" s="1"/>
  <c r="H1096" i="1"/>
  <c r="D1096" i="1"/>
  <c r="C1096" i="1"/>
  <c r="G1096" i="1" s="1"/>
  <c r="D1095" i="1"/>
  <c r="C1095" i="1"/>
  <c r="D1094" i="1"/>
  <c r="C1094" i="1"/>
  <c r="G1094" i="1" s="1"/>
  <c r="H1093" i="1"/>
  <c r="D1093" i="1"/>
  <c r="C1093" i="1"/>
  <c r="G1093" i="1" s="1"/>
  <c r="H1092" i="1"/>
  <c r="D1092" i="1"/>
  <c r="C1092" i="1"/>
  <c r="G1092" i="1" s="1"/>
  <c r="D1091" i="1"/>
  <c r="C1091" i="1"/>
  <c r="D1090" i="1"/>
  <c r="C1090" i="1"/>
  <c r="G1090" i="1" s="1"/>
  <c r="H1089" i="1"/>
  <c r="D1089" i="1"/>
  <c r="C1089" i="1"/>
  <c r="G1089" i="1" s="1"/>
  <c r="H1088" i="1"/>
  <c r="D1088" i="1"/>
  <c r="C1088" i="1"/>
  <c r="G1088" i="1" s="1"/>
  <c r="D1087" i="1"/>
  <c r="C1087" i="1"/>
  <c r="D1086" i="1"/>
  <c r="C1086" i="1"/>
  <c r="G1086" i="1" s="1"/>
  <c r="H1085" i="1"/>
  <c r="D1085" i="1"/>
  <c r="C1085" i="1"/>
  <c r="G1085" i="1" s="1"/>
  <c r="H1084" i="1"/>
  <c r="D1084" i="1"/>
  <c r="C1084" i="1"/>
  <c r="G1084" i="1" s="1"/>
  <c r="D1083" i="1"/>
  <c r="C1083" i="1"/>
  <c r="D1082" i="1"/>
  <c r="C1082" i="1"/>
  <c r="G1082" i="1" s="1"/>
  <c r="H1081" i="1"/>
  <c r="D1081" i="1"/>
  <c r="C1081" i="1"/>
  <c r="G1081" i="1" s="1"/>
  <c r="H1080" i="1"/>
  <c r="D1080" i="1"/>
  <c r="C1080" i="1"/>
  <c r="G1080" i="1" s="1"/>
  <c r="D1079" i="1"/>
  <c r="C1079" i="1"/>
  <c r="D1078" i="1"/>
  <c r="C1078" i="1"/>
  <c r="G1078" i="1" s="1"/>
  <c r="H1077" i="1"/>
  <c r="D1077" i="1"/>
  <c r="C1077" i="1"/>
  <c r="G1077" i="1" s="1"/>
  <c r="H1076" i="1"/>
  <c r="D1076" i="1"/>
  <c r="C1076" i="1"/>
  <c r="G1076" i="1" s="1"/>
  <c r="D1075" i="1"/>
  <c r="C1075" i="1"/>
  <c r="D1074" i="1"/>
  <c r="C1074" i="1"/>
  <c r="G1074" i="1" s="1"/>
  <c r="H1073" i="1"/>
  <c r="D1073" i="1"/>
  <c r="C1073" i="1"/>
  <c r="G1073" i="1" s="1"/>
  <c r="H1072" i="1"/>
  <c r="D1072" i="1"/>
  <c r="C1072" i="1"/>
  <c r="G1072" i="1" s="1"/>
  <c r="D1071" i="1"/>
  <c r="C1071" i="1"/>
  <c r="D1070" i="1"/>
  <c r="C1070" i="1"/>
  <c r="G1070" i="1" s="1"/>
  <c r="H1069" i="1"/>
  <c r="D1069" i="1"/>
  <c r="C1069" i="1"/>
  <c r="G1069" i="1" s="1"/>
  <c r="H1068" i="1"/>
  <c r="D1068" i="1"/>
  <c r="C1068" i="1"/>
  <c r="G1068" i="1" s="1"/>
  <c r="D1067" i="1"/>
  <c r="C1067" i="1"/>
  <c r="D1066" i="1"/>
  <c r="C1066" i="1"/>
  <c r="G1066" i="1" s="1"/>
  <c r="H1065" i="1"/>
  <c r="D1065" i="1"/>
  <c r="C1065" i="1"/>
  <c r="G1065" i="1" s="1"/>
  <c r="D1064" i="1"/>
  <c r="H1064" i="1" s="1"/>
  <c r="C1064" i="1"/>
  <c r="D1063" i="1"/>
  <c r="C1063" i="1"/>
  <c r="D1062" i="1"/>
  <c r="C1062" i="1"/>
  <c r="G1062" i="1" s="1"/>
  <c r="H1061" i="1"/>
  <c r="D1061" i="1"/>
  <c r="C1061" i="1"/>
  <c r="G1061" i="1" s="1"/>
  <c r="D1060" i="1"/>
  <c r="H1060" i="1" s="1"/>
  <c r="C1060" i="1"/>
  <c r="D1059" i="1"/>
  <c r="C1059" i="1"/>
  <c r="D1058" i="1"/>
  <c r="C1058" i="1"/>
  <c r="G1058" i="1" s="1"/>
  <c r="H1057" i="1"/>
  <c r="D1057" i="1"/>
  <c r="C1057" i="1"/>
  <c r="G1057" i="1" s="1"/>
  <c r="D1056" i="1"/>
  <c r="D1055" i="1"/>
  <c r="C1055" i="1"/>
  <c r="D1054" i="1"/>
  <c r="C1054" i="1"/>
  <c r="H1053" i="1"/>
  <c r="D1053" i="1"/>
  <c r="C1053" i="1"/>
  <c r="G1053" i="1" s="1"/>
  <c r="D1052" i="1"/>
  <c r="H1052" i="1" s="1"/>
  <c r="C1052" i="1"/>
  <c r="D1051" i="1"/>
  <c r="C1051" i="1"/>
  <c r="D1050" i="1"/>
  <c r="C1050" i="1"/>
  <c r="G1050" i="1" s="1"/>
  <c r="H1049" i="1"/>
  <c r="D1049" i="1"/>
  <c r="C1049" i="1"/>
  <c r="G1049" i="1" s="1"/>
  <c r="D1048" i="1"/>
  <c r="H1048" i="1" s="1"/>
  <c r="C1048" i="1"/>
  <c r="D1047" i="1"/>
  <c r="H1045" i="1"/>
  <c r="D1045" i="1"/>
  <c r="C1045" i="1"/>
  <c r="G1045" i="1" s="1"/>
  <c r="H1044" i="1"/>
  <c r="D1044" i="1"/>
  <c r="C1044" i="1"/>
  <c r="D1043" i="1"/>
  <c r="C1043" i="1"/>
  <c r="D1042" i="1"/>
  <c r="C1042" i="1"/>
  <c r="H1041" i="1"/>
  <c r="D1041" i="1"/>
  <c r="C1041" i="1"/>
  <c r="G1041" i="1" s="1"/>
  <c r="D1040" i="1"/>
  <c r="H1040" i="1" s="1"/>
  <c r="C1040" i="1"/>
  <c r="D1039" i="1"/>
  <c r="C1039" i="1"/>
  <c r="D1038" i="1"/>
  <c r="C1038" i="1"/>
  <c r="H1037" i="1"/>
  <c r="D1037" i="1"/>
  <c r="C1037" i="1"/>
  <c r="G1037" i="1" s="1"/>
  <c r="H1036" i="1"/>
  <c r="D1036" i="1"/>
  <c r="C1036" i="1"/>
  <c r="D1035" i="1"/>
  <c r="C1035" i="1"/>
  <c r="D1034" i="1"/>
  <c r="C1034" i="1"/>
  <c r="D1033" i="1"/>
  <c r="H1033" i="1" s="1"/>
  <c r="C1033" i="1"/>
  <c r="D1032" i="1"/>
  <c r="H1032" i="1" s="1"/>
  <c r="C1032" i="1"/>
  <c r="D1031" i="1"/>
  <c r="C1031" i="1"/>
  <c r="D1030" i="1"/>
  <c r="C1030" i="1"/>
  <c r="H1029" i="1"/>
  <c r="D1029" i="1"/>
  <c r="C1029" i="1"/>
  <c r="G1029" i="1" s="1"/>
  <c r="H1028" i="1"/>
  <c r="D1028" i="1"/>
  <c r="C1028" i="1"/>
  <c r="D1027" i="1"/>
  <c r="C1027" i="1"/>
  <c r="D1026" i="1"/>
  <c r="C1026" i="1"/>
  <c r="H1025" i="1"/>
  <c r="D1025" i="1"/>
  <c r="C1025" i="1"/>
  <c r="G1025" i="1" s="1"/>
  <c r="D1024" i="1"/>
  <c r="H1024" i="1" s="1"/>
  <c r="C1024" i="1"/>
  <c r="D1023" i="1"/>
  <c r="C1023" i="1"/>
  <c r="D1022" i="1"/>
  <c r="C1022" i="1"/>
  <c r="H1021" i="1"/>
  <c r="D1021" i="1"/>
  <c r="C1021" i="1"/>
  <c r="G1021" i="1" s="1"/>
  <c r="H1020" i="1"/>
  <c r="D1020" i="1"/>
  <c r="C1020" i="1"/>
  <c r="D1019" i="1"/>
  <c r="C1019" i="1"/>
  <c r="D1018" i="1"/>
  <c r="C1018" i="1"/>
  <c r="H1017" i="1"/>
  <c r="D1017" i="1"/>
  <c r="C1017" i="1"/>
  <c r="D1016" i="1"/>
  <c r="H1016" i="1" s="1"/>
  <c r="C1016" i="1"/>
  <c r="D1015" i="1"/>
  <c r="C1015" i="1"/>
  <c r="D1014" i="1"/>
  <c r="C1014" i="1"/>
  <c r="D1013" i="1"/>
  <c r="H1013" i="1" s="1"/>
  <c r="C1013" i="1"/>
  <c r="H1012" i="1"/>
  <c r="D1012" i="1"/>
  <c r="C1012" i="1"/>
  <c r="D1011" i="1"/>
  <c r="C1011" i="1"/>
  <c r="D1010" i="1"/>
  <c r="C1010" i="1"/>
  <c r="H1009" i="1"/>
  <c r="D1009" i="1"/>
  <c r="C1009" i="1"/>
  <c r="G1009" i="1" s="1"/>
  <c r="D1008" i="1"/>
  <c r="H1008" i="1" s="1"/>
  <c r="C1008" i="1"/>
  <c r="D1007" i="1"/>
  <c r="C1007" i="1"/>
  <c r="D1006" i="1"/>
  <c r="C1006" i="1"/>
  <c r="H1005" i="1"/>
  <c r="D1005" i="1"/>
  <c r="C1005" i="1"/>
  <c r="G1005" i="1" s="1"/>
  <c r="D1004" i="1"/>
  <c r="H1004" i="1" s="1"/>
  <c r="C1004" i="1"/>
  <c r="D1003" i="1"/>
  <c r="C1003" i="1"/>
  <c r="D1002" i="1"/>
  <c r="C1002" i="1"/>
  <c r="D1001" i="1"/>
  <c r="H1001" i="1" s="1"/>
  <c r="C1001" i="1"/>
  <c r="D1000" i="1"/>
  <c r="H1000" i="1" s="1"/>
  <c r="C1000" i="1"/>
  <c r="D999" i="1"/>
  <c r="C999" i="1"/>
  <c r="D998" i="1"/>
  <c r="C998" i="1"/>
  <c r="D997" i="1"/>
  <c r="H997" i="1" s="1"/>
  <c r="C997" i="1"/>
  <c r="D996" i="1"/>
  <c r="H996" i="1" s="1"/>
  <c r="C996" i="1"/>
  <c r="D995" i="1"/>
  <c r="C995" i="1"/>
  <c r="D994" i="1"/>
  <c r="C994" i="1"/>
  <c r="H993" i="1"/>
  <c r="D993" i="1"/>
  <c r="C993" i="1"/>
  <c r="G993" i="1" s="1"/>
  <c r="D992" i="1"/>
  <c r="H992" i="1" s="1"/>
  <c r="C992" i="1"/>
  <c r="D991" i="1"/>
  <c r="C991" i="1"/>
  <c r="H989" i="1"/>
  <c r="D989" i="1"/>
  <c r="C989" i="1"/>
  <c r="G989" i="1" s="1"/>
  <c r="H988" i="1"/>
  <c r="D988" i="1"/>
  <c r="C988" i="1"/>
  <c r="D987" i="1"/>
  <c r="C987" i="1"/>
  <c r="D986" i="1"/>
  <c r="C986" i="1"/>
  <c r="D983" i="1"/>
  <c r="C983" i="1"/>
  <c r="D982" i="1"/>
  <c r="C982" i="1"/>
  <c r="H981" i="1"/>
  <c r="D981" i="1"/>
  <c r="C981" i="1"/>
  <c r="G981" i="1" s="1"/>
  <c r="D980" i="1"/>
  <c r="H980" i="1" s="1"/>
  <c r="C980" i="1"/>
  <c r="D979" i="1"/>
  <c r="C979" i="1"/>
  <c r="D978" i="1"/>
  <c r="C978" i="1"/>
  <c r="H977" i="1"/>
  <c r="D977" i="1"/>
  <c r="C977" i="1"/>
  <c r="G977" i="1" s="1"/>
  <c r="H976" i="1"/>
  <c r="D976" i="1"/>
  <c r="C976" i="1"/>
  <c r="D975" i="1"/>
  <c r="C975" i="1"/>
  <c r="D974" i="1"/>
  <c r="C974" i="1"/>
  <c r="H973" i="1"/>
  <c r="D973" i="1"/>
  <c r="C973" i="1"/>
  <c r="G973" i="1" s="1"/>
  <c r="D972" i="1"/>
  <c r="H972" i="1" s="1"/>
  <c r="C972" i="1"/>
  <c r="D971" i="1"/>
  <c r="C971" i="1"/>
  <c r="D970" i="1"/>
  <c r="C970" i="1"/>
  <c r="H969" i="1"/>
  <c r="D969" i="1"/>
  <c r="C969" i="1"/>
  <c r="G969" i="1" s="1"/>
  <c r="H968" i="1"/>
  <c r="D968" i="1"/>
  <c r="C968" i="1"/>
  <c r="D967" i="1"/>
  <c r="C967" i="1"/>
  <c r="D966" i="1"/>
  <c r="C966" i="1"/>
  <c r="H965" i="1"/>
  <c r="D965" i="1"/>
  <c r="C965" i="1"/>
  <c r="G965" i="1" s="1"/>
  <c r="D964" i="1"/>
  <c r="H964" i="1" s="1"/>
  <c r="C964" i="1"/>
  <c r="D963" i="1"/>
  <c r="C963" i="1"/>
  <c r="D962" i="1"/>
  <c r="C962" i="1"/>
  <c r="H961" i="1"/>
  <c r="D961" i="1"/>
  <c r="C961" i="1"/>
  <c r="G961" i="1" s="1"/>
  <c r="H960" i="1"/>
  <c r="D960" i="1"/>
  <c r="C960" i="1"/>
  <c r="D959" i="1"/>
  <c r="C959" i="1"/>
  <c r="D958" i="1"/>
  <c r="C958" i="1"/>
  <c r="H957" i="1"/>
  <c r="D957" i="1"/>
  <c r="C957" i="1"/>
  <c r="G957" i="1" s="1"/>
  <c r="D956" i="1"/>
  <c r="H956" i="1" s="1"/>
  <c r="C956" i="1"/>
  <c r="D955" i="1"/>
  <c r="C955" i="1"/>
  <c r="D954" i="1"/>
  <c r="C954" i="1"/>
  <c r="H953" i="1"/>
  <c r="D953" i="1"/>
  <c r="C953" i="1"/>
  <c r="G953" i="1" s="1"/>
  <c r="H952" i="1"/>
  <c r="D952" i="1"/>
  <c r="C952" i="1"/>
  <c r="D951" i="1"/>
  <c r="C951" i="1"/>
  <c r="D950" i="1"/>
  <c r="C950" i="1"/>
  <c r="H949" i="1"/>
  <c r="D949" i="1"/>
  <c r="C949" i="1"/>
  <c r="G949" i="1" s="1"/>
  <c r="D948" i="1"/>
  <c r="H948" i="1" s="1"/>
  <c r="C948" i="1"/>
  <c r="D947" i="1"/>
  <c r="C947" i="1"/>
  <c r="D946" i="1"/>
  <c r="C946" i="1"/>
  <c r="H945" i="1"/>
  <c r="D945" i="1"/>
  <c r="C945" i="1"/>
  <c r="G945" i="1" s="1"/>
  <c r="H944" i="1"/>
  <c r="D944" i="1"/>
  <c r="C944" i="1"/>
  <c r="D943" i="1"/>
  <c r="C943" i="1"/>
  <c r="D942" i="1"/>
  <c r="C942" i="1"/>
  <c r="H941" i="1"/>
  <c r="D941" i="1"/>
  <c r="C941" i="1"/>
  <c r="G941" i="1" s="1"/>
  <c r="D940" i="1"/>
  <c r="H940" i="1" s="1"/>
  <c r="C940" i="1"/>
  <c r="D939" i="1"/>
  <c r="C939" i="1"/>
  <c r="D938" i="1"/>
  <c r="C938" i="1"/>
  <c r="H937" i="1"/>
  <c r="D937" i="1"/>
  <c r="C937" i="1"/>
  <c r="G937" i="1" s="1"/>
  <c r="H936" i="1"/>
  <c r="D936" i="1"/>
  <c r="C936" i="1"/>
  <c r="D935" i="1"/>
  <c r="C935" i="1"/>
  <c r="D934" i="1"/>
  <c r="C934" i="1"/>
  <c r="H933" i="1"/>
  <c r="D933" i="1"/>
  <c r="C933" i="1"/>
  <c r="G933" i="1" s="1"/>
  <c r="D932" i="1"/>
  <c r="H932" i="1" s="1"/>
  <c r="C932" i="1"/>
  <c r="D931" i="1"/>
  <c r="C931" i="1"/>
  <c r="D930" i="1"/>
  <c r="C930" i="1"/>
  <c r="H929" i="1"/>
  <c r="D929" i="1"/>
  <c r="C929" i="1"/>
  <c r="G929" i="1" s="1"/>
  <c r="H928" i="1"/>
  <c r="D928" i="1"/>
  <c r="C928" i="1"/>
  <c r="D927" i="1"/>
  <c r="C927" i="1"/>
  <c r="D926" i="1"/>
  <c r="C926" i="1"/>
  <c r="H925" i="1"/>
  <c r="D925" i="1"/>
  <c r="C925" i="1"/>
  <c r="G925" i="1" s="1"/>
  <c r="D924" i="1"/>
  <c r="H924" i="1" s="1"/>
  <c r="C924" i="1"/>
  <c r="D923" i="1"/>
  <c r="C923" i="1"/>
  <c r="D922" i="1"/>
  <c r="C922" i="1"/>
  <c r="H921" i="1"/>
  <c r="D921" i="1"/>
  <c r="C921" i="1"/>
  <c r="G921" i="1" s="1"/>
  <c r="H920" i="1"/>
  <c r="D920" i="1"/>
  <c r="C920" i="1"/>
  <c r="D919" i="1"/>
  <c r="C919" i="1"/>
  <c r="D918" i="1"/>
  <c r="C918" i="1"/>
  <c r="H917" i="1"/>
  <c r="D917" i="1"/>
  <c r="C917" i="1"/>
  <c r="G917" i="1" s="1"/>
  <c r="D916" i="1"/>
  <c r="H916" i="1" s="1"/>
  <c r="C916" i="1"/>
  <c r="D915" i="1"/>
  <c r="C915" i="1"/>
  <c r="D914" i="1"/>
  <c r="C914" i="1"/>
  <c r="H913" i="1"/>
  <c r="D913" i="1"/>
  <c r="C913" i="1"/>
  <c r="G913" i="1" s="1"/>
  <c r="H912" i="1"/>
  <c r="D912" i="1"/>
  <c r="C912" i="1"/>
  <c r="D911" i="1"/>
  <c r="C911" i="1"/>
  <c r="D910" i="1"/>
  <c r="C910" i="1"/>
  <c r="H909" i="1"/>
  <c r="D909" i="1"/>
  <c r="C909" i="1"/>
  <c r="G909" i="1" s="1"/>
  <c r="D908" i="1"/>
  <c r="H908" i="1" s="1"/>
  <c r="C908" i="1"/>
  <c r="D907" i="1"/>
  <c r="C907" i="1"/>
  <c r="D906" i="1"/>
  <c r="C906" i="1"/>
  <c r="H905" i="1"/>
  <c r="D905" i="1"/>
  <c r="C905" i="1"/>
  <c r="G905" i="1" s="1"/>
  <c r="H904" i="1"/>
  <c r="D904" i="1"/>
  <c r="C904" i="1"/>
  <c r="D903" i="1"/>
  <c r="C903" i="1"/>
  <c r="D902" i="1"/>
  <c r="C902" i="1"/>
  <c r="H901" i="1"/>
  <c r="D901" i="1"/>
  <c r="C901" i="1"/>
  <c r="G901" i="1" s="1"/>
  <c r="D900" i="1"/>
  <c r="H900" i="1" s="1"/>
  <c r="C900" i="1"/>
  <c r="D899" i="1"/>
  <c r="C899" i="1"/>
  <c r="D898" i="1"/>
  <c r="C898" i="1"/>
  <c r="H897" i="1"/>
  <c r="D897" i="1"/>
  <c r="C897" i="1"/>
  <c r="G897" i="1" s="1"/>
  <c r="H896" i="1"/>
  <c r="D896" i="1"/>
  <c r="C896" i="1"/>
  <c r="D895" i="1"/>
  <c r="C895" i="1"/>
  <c r="D894" i="1"/>
  <c r="C894" i="1"/>
  <c r="H893" i="1"/>
  <c r="D893" i="1"/>
  <c r="C893" i="1"/>
  <c r="G893" i="1" s="1"/>
  <c r="D892" i="1"/>
  <c r="H892" i="1" s="1"/>
  <c r="C892" i="1"/>
  <c r="D891" i="1"/>
  <c r="C891" i="1"/>
  <c r="D890" i="1"/>
  <c r="C890" i="1"/>
  <c r="H889" i="1"/>
  <c r="D889" i="1"/>
  <c r="C889" i="1"/>
  <c r="G889" i="1" s="1"/>
  <c r="H888" i="1"/>
  <c r="D888" i="1"/>
  <c r="C888" i="1"/>
  <c r="D887" i="1"/>
  <c r="C887" i="1"/>
  <c r="D886" i="1"/>
  <c r="C886" i="1"/>
  <c r="H885" i="1"/>
  <c r="D885" i="1"/>
  <c r="C885" i="1"/>
  <c r="G885" i="1" s="1"/>
  <c r="D884" i="1"/>
  <c r="H884" i="1" s="1"/>
  <c r="C884" i="1"/>
  <c r="D883" i="1"/>
  <c r="C883" i="1"/>
  <c r="D882" i="1"/>
  <c r="C882" i="1"/>
  <c r="H881" i="1"/>
  <c r="D881" i="1"/>
  <c r="C881" i="1"/>
  <c r="G881" i="1" s="1"/>
  <c r="H880" i="1"/>
  <c r="D880" i="1"/>
  <c r="C880" i="1"/>
  <c r="D879" i="1"/>
  <c r="C879" i="1"/>
  <c r="D878" i="1"/>
  <c r="C878" i="1"/>
  <c r="H877" i="1"/>
  <c r="D877" i="1"/>
  <c r="C877" i="1"/>
  <c r="G877" i="1" s="1"/>
  <c r="D876" i="1"/>
  <c r="H876" i="1" s="1"/>
  <c r="C876" i="1"/>
  <c r="D875" i="1"/>
  <c r="C875" i="1"/>
  <c r="D874" i="1"/>
  <c r="C874" i="1"/>
  <c r="H873" i="1"/>
  <c r="D873" i="1"/>
  <c r="C873" i="1"/>
  <c r="G873" i="1" s="1"/>
  <c r="H872" i="1"/>
  <c r="D872" i="1"/>
  <c r="C872" i="1"/>
  <c r="D871" i="1"/>
  <c r="C871" i="1"/>
  <c r="D870" i="1"/>
  <c r="C870" i="1"/>
  <c r="H869" i="1"/>
  <c r="D869" i="1"/>
  <c r="C869" i="1"/>
  <c r="G869" i="1" s="1"/>
  <c r="D868" i="1"/>
  <c r="H868" i="1" s="1"/>
  <c r="C868" i="1"/>
  <c r="D867" i="1"/>
  <c r="C867" i="1"/>
  <c r="D866" i="1"/>
  <c r="C866" i="1"/>
  <c r="H865" i="1"/>
  <c r="D865" i="1"/>
  <c r="C865" i="1"/>
  <c r="G865" i="1" s="1"/>
  <c r="H864" i="1"/>
  <c r="D864" i="1"/>
  <c r="C864" i="1"/>
  <c r="D863" i="1"/>
  <c r="C863" i="1"/>
  <c r="D862" i="1"/>
  <c r="C862" i="1"/>
  <c r="H861" i="1"/>
  <c r="D861" i="1"/>
  <c r="C861" i="1"/>
  <c r="G861" i="1" s="1"/>
  <c r="D860" i="1"/>
  <c r="H860" i="1" s="1"/>
  <c r="C860" i="1"/>
  <c r="D859" i="1"/>
  <c r="C859" i="1"/>
  <c r="D858" i="1"/>
  <c r="C858" i="1"/>
  <c r="H857" i="1"/>
  <c r="D857" i="1"/>
  <c r="C857" i="1"/>
  <c r="G857" i="1" s="1"/>
  <c r="H856" i="1"/>
  <c r="D856" i="1"/>
  <c r="C856" i="1"/>
  <c r="D855" i="1"/>
  <c r="C855" i="1"/>
  <c r="D854" i="1"/>
  <c r="C854" i="1"/>
  <c r="H853" i="1"/>
  <c r="D853" i="1"/>
  <c r="C853" i="1"/>
  <c r="G853" i="1" s="1"/>
  <c r="D852" i="1"/>
  <c r="H852" i="1" s="1"/>
  <c r="C852" i="1"/>
  <c r="D851" i="1"/>
  <c r="C851" i="1"/>
  <c r="D850" i="1"/>
  <c r="C850" i="1"/>
  <c r="H849" i="1"/>
  <c r="D849" i="1"/>
  <c r="C849" i="1"/>
  <c r="G849" i="1" s="1"/>
  <c r="H848" i="1"/>
  <c r="D848" i="1"/>
  <c r="C848" i="1"/>
  <c r="D847" i="1"/>
  <c r="C847" i="1"/>
  <c r="D846" i="1"/>
  <c r="C846" i="1"/>
  <c r="H845" i="1"/>
  <c r="D845" i="1"/>
  <c r="C845" i="1"/>
  <c r="G845" i="1" s="1"/>
  <c r="D844" i="1"/>
  <c r="H844" i="1" s="1"/>
  <c r="C844" i="1"/>
  <c r="D843" i="1"/>
  <c r="C843" i="1"/>
  <c r="D842" i="1"/>
  <c r="C842" i="1"/>
  <c r="H841" i="1"/>
  <c r="D841" i="1"/>
  <c r="C841" i="1"/>
  <c r="G841" i="1" s="1"/>
  <c r="H840" i="1"/>
  <c r="D840" i="1"/>
  <c r="C840" i="1"/>
  <c r="D839" i="1"/>
  <c r="C839" i="1"/>
  <c r="D838" i="1"/>
  <c r="C838" i="1"/>
  <c r="H837" i="1"/>
  <c r="D837" i="1"/>
  <c r="C837" i="1"/>
  <c r="G837" i="1" s="1"/>
  <c r="D836" i="1"/>
  <c r="H836" i="1" s="1"/>
  <c r="C836" i="1"/>
  <c r="D835" i="1"/>
  <c r="C835" i="1"/>
  <c r="D834" i="1"/>
  <c r="C834" i="1"/>
  <c r="H833" i="1"/>
  <c r="D833" i="1"/>
  <c r="C833" i="1"/>
  <c r="G833" i="1" s="1"/>
  <c r="H832" i="1"/>
  <c r="D832" i="1"/>
  <c r="C832" i="1"/>
  <c r="D831" i="1"/>
  <c r="C831" i="1"/>
  <c r="D830" i="1"/>
  <c r="C830" i="1"/>
  <c r="H829" i="1"/>
  <c r="D829" i="1"/>
  <c r="C829" i="1"/>
  <c r="G829" i="1" s="1"/>
  <c r="D828" i="1"/>
  <c r="H828" i="1" s="1"/>
  <c r="C828" i="1"/>
  <c r="D827" i="1"/>
  <c r="C827" i="1"/>
  <c r="D826" i="1"/>
  <c r="C826" i="1"/>
  <c r="H825" i="1"/>
  <c r="D825" i="1"/>
  <c r="C825" i="1"/>
  <c r="G825" i="1" s="1"/>
  <c r="H824" i="1"/>
  <c r="D824" i="1"/>
  <c r="C824" i="1"/>
  <c r="D823" i="1"/>
  <c r="C823" i="1"/>
  <c r="D822" i="1"/>
  <c r="C822" i="1"/>
  <c r="D821" i="1"/>
  <c r="H821" i="1" s="1"/>
  <c r="C821" i="1"/>
  <c r="D820" i="1"/>
  <c r="H820" i="1" s="1"/>
  <c r="C820" i="1"/>
  <c r="D819" i="1"/>
  <c r="C819" i="1"/>
  <c r="D818" i="1"/>
  <c r="C818" i="1"/>
  <c r="D817" i="1"/>
  <c r="H817" i="1" s="1"/>
  <c r="C817" i="1"/>
  <c r="D816" i="1"/>
  <c r="H816" i="1" s="1"/>
  <c r="C816" i="1"/>
  <c r="D815" i="1"/>
  <c r="C815" i="1"/>
  <c r="D814" i="1"/>
  <c r="C814" i="1"/>
  <c r="H813" i="1"/>
  <c r="D813" i="1"/>
  <c r="C813" i="1"/>
  <c r="G813" i="1" s="1"/>
  <c r="D812" i="1"/>
  <c r="H812" i="1" s="1"/>
  <c r="C812" i="1"/>
  <c r="D811" i="1"/>
  <c r="C811" i="1"/>
  <c r="D810" i="1"/>
  <c r="C810" i="1"/>
  <c r="D809" i="1"/>
  <c r="C809" i="1"/>
  <c r="H808" i="1"/>
  <c r="D808" i="1"/>
  <c r="C808" i="1"/>
  <c r="G808" i="1" s="1"/>
  <c r="H807" i="1"/>
  <c r="D807" i="1"/>
  <c r="C807" i="1"/>
  <c r="G807" i="1" s="1"/>
  <c r="D806" i="1"/>
  <c r="C806" i="1"/>
  <c r="G806" i="1" s="1"/>
  <c r="D805" i="1"/>
  <c r="C805" i="1"/>
  <c r="G805" i="1" s="1"/>
  <c r="H804" i="1"/>
  <c r="D804" i="1"/>
  <c r="C804" i="1"/>
  <c r="G804" i="1" s="1"/>
  <c r="H803" i="1"/>
  <c r="D803" i="1"/>
  <c r="C803" i="1"/>
  <c r="G803" i="1" s="1"/>
  <c r="D802" i="1"/>
  <c r="C802" i="1"/>
  <c r="G802" i="1" s="1"/>
  <c r="D801" i="1"/>
  <c r="C801" i="1"/>
  <c r="G801" i="1" s="1"/>
  <c r="H800" i="1"/>
  <c r="D800" i="1"/>
  <c r="C800" i="1"/>
  <c r="G800" i="1" s="1"/>
  <c r="H799" i="1"/>
  <c r="D799" i="1"/>
  <c r="C799" i="1"/>
  <c r="G799" i="1" s="1"/>
  <c r="D798" i="1"/>
  <c r="C798" i="1"/>
  <c r="G798" i="1" s="1"/>
  <c r="D797" i="1"/>
  <c r="C797" i="1"/>
  <c r="G797" i="1" s="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D782" i="1"/>
  <c r="C782" i="1"/>
  <c r="G782" i="1" s="1"/>
  <c r="D781" i="1"/>
  <c r="C781" i="1"/>
  <c r="G781" i="1" s="1"/>
  <c r="H780" i="1"/>
  <c r="D780" i="1"/>
  <c r="C780" i="1"/>
  <c r="G780" i="1" s="1"/>
  <c r="H779" i="1"/>
  <c r="D779" i="1"/>
  <c r="C779" i="1"/>
  <c r="G779" i="1" s="1"/>
  <c r="D778" i="1"/>
  <c r="C778" i="1"/>
  <c r="G778" i="1" s="1"/>
  <c r="D777" i="1"/>
  <c r="C777" i="1"/>
  <c r="G777" i="1" s="1"/>
  <c r="H776" i="1"/>
  <c r="D776" i="1"/>
  <c r="C776" i="1"/>
  <c r="G776" i="1" s="1"/>
  <c r="H775" i="1"/>
  <c r="D775" i="1"/>
  <c r="C775" i="1"/>
  <c r="G775" i="1" s="1"/>
  <c r="D774" i="1"/>
  <c r="C774" i="1"/>
  <c r="G774" i="1" s="1"/>
  <c r="D773" i="1"/>
  <c r="C773" i="1"/>
  <c r="G773" i="1" s="1"/>
  <c r="H772" i="1"/>
  <c r="D772" i="1"/>
  <c r="C772" i="1"/>
  <c r="G772" i="1" s="1"/>
  <c r="H771" i="1"/>
  <c r="D771" i="1"/>
  <c r="C771" i="1"/>
  <c r="G771" i="1" s="1"/>
  <c r="D770" i="1"/>
  <c r="C770" i="1"/>
  <c r="G770" i="1" s="1"/>
  <c r="D769" i="1"/>
  <c r="C769" i="1"/>
  <c r="G769" i="1" s="1"/>
  <c r="H768" i="1"/>
  <c r="D768" i="1"/>
  <c r="C768" i="1"/>
  <c r="G768" i="1" s="1"/>
  <c r="H767" i="1"/>
  <c r="D767" i="1"/>
  <c r="C767" i="1"/>
  <c r="G767" i="1" s="1"/>
  <c r="D766" i="1"/>
  <c r="C766" i="1"/>
  <c r="G766" i="1" s="1"/>
  <c r="D765" i="1"/>
  <c r="C765" i="1"/>
  <c r="G765" i="1" s="1"/>
  <c r="H764" i="1"/>
  <c r="D764" i="1"/>
  <c r="C764" i="1"/>
  <c r="G764" i="1" s="1"/>
  <c r="H763" i="1"/>
  <c r="D763" i="1"/>
  <c r="C763" i="1"/>
  <c r="G763" i="1" s="1"/>
  <c r="D762" i="1"/>
  <c r="C762" i="1"/>
  <c r="G762" i="1" s="1"/>
  <c r="D761" i="1"/>
  <c r="C761" i="1"/>
  <c r="G761" i="1" s="1"/>
  <c r="H760" i="1"/>
  <c r="D760" i="1"/>
  <c r="C760" i="1"/>
  <c r="G760" i="1" s="1"/>
  <c r="H759" i="1"/>
  <c r="D759" i="1"/>
  <c r="C759" i="1"/>
  <c r="G759" i="1" s="1"/>
  <c r="D758" i="1"/>
  <c r="C758" i="1"/>
  <c r="G758" i="1" s="1"/>
  <c r="D757" i="1"/>
  <c r="C757" i="1"/>
  <c r="G757" i="1" s="1"/>
  <c r="H756" i="1"/>
  <c r="D756" i="1"/>
  <c r="C756" i="1"/>
  <c r="G756" i="1" s="1"/>
  <c r="H755" i="1"/>
  <c r="D755" i="1"/>
  <c r="C755" i="1"/>
  <c r="G755" i="1" s="1"/>
  <c r="D754" i="1"/>
  <c r="C754" i="1"/>
  <c r="G754" i="1" s="1"/>
  <c r="D753" i="1"/>
  <c r="C753" i="1"/>
  <c r="H752" i="1"/>
  <c r="D752" i="1"/>
  <c r="C752" i="1"/>
  <c r="G752" i="1" s="1"/>
  <c r="H751" i="1"/>
  <c r="D751" i="1"/>
  <c r="C751" i="1"/>
  <c r="G751" i="1" s="1"/>
  <c r="D750" i="1"/>
  <c r="C750" i="1"/>
  <c r="G750" i="1" s="1"/>
  <c r="D749" i="1"/>
  <c r="C749" i="1"/>
  <c r="G749" i="1" s="1"/>
  <c r="H748" i="1"/>
  <c r="D748" i="1"/>
  <c r="C748" i="1"/>
  <c r="G748" i="1" s="1"/>
  <c r="H747" i="1"/>
  <c r="D747" i="1"/>
  <c r="C747" i="1"/>
  <c r="G747" i="1" s="1"/>
  <c r="D746" i="1"/>
  <c r="C746" i="1"/>
  <c r="G746" i="1" s="1"/>
  <c r="D745" i="1"/>
  <c r="C745" i="1"/>
  <c r="G745" i="1" s="1"/>
  <c r="H744" i="1"/>
  <c r="D744" i="1"/>
  <c r="C744" i="1"/>
  <c r="G744" i="1" s="1"/>
  <c r="H743" i="1"/>
  <c r="D743" i="1"/>
  <c r="C743" i="1"/>
  <c r="G743" i="1" s="1"/>
  <c r="D742" i="1"/>
  <c r="C742" i="1"/>
  <c r="G742" i="1" s="1"/>
  <c r="D741" i="1"/>
  <c r="C741" i="1"/>
  <c r="G741" i="1" s="1"/>
  <c r="H740" i="1"/>
  <c r="D740" i="1"/>
  <c r="C740" i="1"/>
  <c r="G740" i="1" s="1"/>
  <c r="H739" i="1"/>
  <c r="D739" i="1"/>
  <c r="C739" i="1"/>
  <c r="G739" i="1" s="1"/>
  <c r="D738" i="1"/>
  <c r="C738" i="1"/>
  <c r="G738" i="1" s="1"/>
  <c r="D737" i="1"/>
  <c r="C737" i="1"/>
  <c r="G737" i="1" s="1"/>
  <c r="H736" i="1"/>
  <c r="D736" i="1"/>
  <c r="C736" i="1"/>
  <c r="D735" i="1"/>
  <c r="H735" i="1" s="1"/>
  <c r="C735" i="1"/>
  <c r="D734" i="1"/>
  <c r="C734" i="1"/>
  <c r="G734" i="1" s="1"/>
  <c r="D733" i="1"/>
  <c r="C733" i="1"/>
  <c r="G733" i="1" s="1"/>
  <c r="H732" i="1"/>
  <c r="D732" i="1"/>
  <c r="C732" i="1"/>
  <c r="D731" i="1"/>
  <c r="H731" i="1" s="1"/>
  <c r="C731" i="1"/>
  <c r="D730" i="1"/>
  <c r="C730" i="1"/>
  <c r="G730" i="1" s="1"/>
  <c r="D729" i="1"/>
  <c r="C729" i="1"/>
  <c r="G729" i="1" s="1"/>
  <c r="H728" i="1"/>
  <c r="D728" i="1"/>
  <c r="C728" i="1"/>
  <c r="D727" i="1"/>
  <c r="H727" i="1" s="1"/>
  <c r="C727" i="1"/>
  <c r="D726" i="1"/>
  <c r="C726" i="1"/>
  <c r="G726" i="1" s="1"/>
  <c r="D725" i="1"/>
  <c r="C725" i="1"/>
  <c r="G725" i="1" s="1"/>
  <c r="H724" i="1"/>
  <c r="D724" i="1"/>
  <c r="C724" i="1"/>
  <c r="D723" i="1"/>
  <c r="H723" i="1" s="1"/>
  <c r="C723" i="1"/>
  <c r="D722" i="1"/>
  <c r="C722" i="1"/>
  <c r="G722" i="1" s="1"/>
  <c r="D721" i="1"/>
  <c r="C721" i="1"/>
  <c r="G721" i="1" s="1"/>
  <c r="H720" i="1"/>
  <c r="D720" i="1"/>
  <c r="C720" i="1"/>
  <c r="D719" i="1"/>
  <c r="H719" i="1" s="1"/>
  <c r="C719" i="1"/>
  <c r="D718" i="1"/>
  <c r="C718" i="1"/>
  <c r="D717" i="1"/>
  <c r="C717" i="1"/>
  <c r="G717" i="1" s="1"/>
  <c r="H716" i="1"/>
  <c r="D716" i="1"/>
  <c r="C716" i="1"/>
  <c r="D715" i="1"/>
  <c r="H715" i="1" s="1"/>
  <c r="C715" i="1"/>
  <c r="D714" i="1"/>
  <c r="C714" i="1"/>
  <c r="G714" i="1" s="1"/>
  <c r="D713" i="1"/>
  <c r="C713" i="1"/>
  <c r="G713" i="1" s="1"/>
  <c r="H712" i="1"/>
  <c r="D712" i="1"/>
  <c r="C712" i="1"/>
  <c r="D711" i="1"/>
  <c r="H711" i="1" s="1"/>
  <c r="C711" i="1"/>
  <c r="D710" i="1"/>
  <c r="C710" i="1"/>
  <c r="G710" i="1" s="1"/>
  <c r="D709" i="1"/>
  <c r="C709" i="1"/>
  <c r="G709" i="1" s="1"/>
  <c r="H708" i="1"/>
  <c r="D708" i="1"/>
  <c r="C708" i="1"/>
  <c r="D707" i="1"/>
  <c r="H707" i="1" s="1"/>
  <c r="C707" i="1"/>
  <c r="D706" i="1"/>
  <c r="C706" i="1"/>
  <c r="G706" i="1" s="1"/>
  <c r="D705" i="1"/>
  <c r="C705" i="1"/>
  <c r="G705" i="1" s="1"/>
  <c r="H704" i="1"/>
  <c r="D704" i="1"/>
  <c r="C704" i="1"/>
  <c r="D703" i="1"/>
  <c r="H703" i="1" s="1"/>
  <c r="C703" i="1"/>
  <c r="D702" i="1"/>
  <c r="C702" i="1"/>
  <c r="G702" i="1" s="1"/>
  <c r="D701" i="1"/>
  <c r="C701" i="1"/>
  <c r="G701" i="1" s="1"/>
  <c r="H700" i="1"/>
  <c r="D700" i="1"/>
  <c r="C700" i="1"/>
  <c r="D699" i="1"/>
  <c r="H699" i="1" s="1"/>
  <c r="C699" i="1"/>
  <c r="D698" i="1"/>
  <c r="C698" i="1"/>
  <c r="G698" i="1" s="1"/>
  <c r="D697" i="1"/>
  <c r="C697" i="1"/>
  <c r="G697" i="1" s="1"/>
  <c r="H696" i="1"/>
  <c r="D696" i="1"/>
  <c r="C696" i="1"/>
  <c r="D695" i="1"/>
  <c r="H695" i="1" s="1"/>
  <c r="C695" i="1"/>
  <c r="D694" i="1"/>
  <c r="C694" i="1"/>
  <c r="G694" i="1" s="1"/>
  <c r="D693" i="1"/>
  <c r="C693" i="1"/>
  <c r="G693" i="1" s="1"/>
  <c r="H692" i="1"/>
  <c r="D692" i="1"/>
  <c r="C692" i="1"/>
  <c r="D691" i="1"/>
  <c r="H691" i="1" s="1"/>
  <c r="C691" i="1"/>
  <c r="D690" i="1"/>
  <c r="C690" i="1"/>
  <c r="G690" i="1" s="1"/>
  <c r="D689" i="1"/>
  <c r="C689" i="1"/>
  <c r="G689" i="1" s="1"/>
  <c r="H688" i="1"/>
  <c r="D688" i="1"/>
  <c r="C688" i="1"/>
  <c r="D687" i="1"/>
  <c r="H687" i="1" s="1"/>
  <c r="C687" i="1"/>
  <c r="D686" i="1"/>
  <c r="C686" i="1"/>
  <c r="G686" i="1" s="1"/>
  <c r="D685" i="1"/>
  <c r="C685" i="1"/>
  <c r="G685" i="1" s="1"/>
  <c r="H684" i="1"/>
  <c r="D684" i="1"/>
  <c r="C684" i="1"/>
  <c r="D683" i="1"/>
  <c r="H683" i="1" s="1"/>
  <c r="C683" i="1"/>
  <c r="D682" i="1"/>
  <c r="C682" i="1"/>
  <c r="G682" i="1" s="1"/>
  <c r="D681" i="1"/>
  <c r="C681" i="1"/>
  <c r="G681" i="1" s="1"/>
  <c r="H680" i="1"/>
  <c r="D680" i="1"/>
  <c r="C680" i="1"/>
  <c r="D679" i="1"/>
  <c r="H679" i="1" s="1"/>
  <c r="C679" i="1"/>
  <c r="D678" i="1"/>
  <c r="C678" i="1"/>
  <c r="G678" i="1" s="1"/>
  <c r="D677" i="1"/>
  <c r="C677" i="1"/>
  <c r="G677" i="1" s="1"/>
  <c r="H676" i="1"/>
  <c r="D676" i="1"/>
  <c r="C676" i="1"/>
  <c r="D675" i="1"/>
  <c r="H675" i="1" s="1"/>
  <c r="C675" i="1"/>
  <c r="D674" i="1"/>
  <c r="C674" i="1"/>
  <c r="G674" i="1" s="1"/>
  <c r="D673" i="1"/>
  <c r="C673" i="1"/>
  <c r="G673" i="1" s="1"/>
  <c r="H672" i="1"/>
  <c r="D672" i="1"/>
  <c r="C672" i="1"/>
  <c r="D671" i="1"/>
  <c r="H671" i="1" s="1"/>
  <c r="C671" i="1"/>
  <c r="D670" i="1"/>
  <c r="C670" i="1"/>
  <c r="G670" i="1" s="1"/>
  <c r="D669" i="1"/>
  <c r="C669" i="1"/>
  <c r="G669" i="1" s="1"/>
  <c r="H668" i="1"/>
  <c r="D668" i="1"/>
  <c r="C668" i="1"/>
  <c r="D667" i="1"/>
  <c r="H667" i="1" s="1"/>
  <c r="C667" i="1"/>
  <c r="D666" i="1"/>
  <c r="C666" i="1"/>
  <c r="G666" i="1" s="1"/>
  <c r="D665" i="1"/>
  <c r="C665" i="1"/>
  <c r="G665" i="1" s="1"/>
  <c r="H664" i="1"/>
  <c r="D664" i="1"/>
  <c r="C664" i="1"/>
  <c r="D663" i="1"/>
  <c r="H663" i="1" s="1"/>
  <c r="C663" i="1"/>
  <c r="D662" i="1"/>
  <c r="C662" i="1"/>
  <c r="G662" i="1" s="1"/>
  <c r="D661" i="1"/>
  <c r="C661" i="1"/>
  <c r="G661" i="1" s="1"/>
  <c r="H660" i="1"/>
  <c r="D660" i="1"/>
  <c r="C660" i="1"/>
  <c r="D659" i="1"/>
  <c r="H659" i="1" s="1"/>
  <c r="C659" i="1"/>
  <c r="D658" i="1"/>
  <c r="C658" i="1"/>
  <c r="G658" i="1" s="1"/>
  <c r="D657" i="1"/>
  <c r="C657" i="1"/>
  <c r="G657" i="1" s="1"/>
  <c r="H656" i="1"/>
  <c r="D656" i="1"/>
  <c r="C656" i="1"/>
  <c r="D655" i="1"/>
  <c r="H655" i="1" s="1"/>
  <c r="C655" i="1"/>
  <c r="D654" i="1"/>
  <c r="H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D646" i="1"/>
  <c r="G646" i="1" s="1"/>
  <c r="C646" i="1"/>
  <c r="D645" i="1"/>
  <c r="G645" i="1" s="1"/>
  <c r="C645" i="1"/>
  <c r="D644" i="1"/>
  <c r="H644" i="1" s="1"/>
  <c r="C644" i="1"/>
  <c r="D643" i="1"/>
  <c r="H643" i="1" s="1"/>
  <c r="C643" i="1"/>
  <c r="D642" i="1"/>
  <c r="G642" i="1" s="1"/>
  <c r="C642" i="1"/>
  <c r="G641" i="1"/>
  <c r="D641" i="1"/>
  <c r="H641" i="1" s="1"/>
  <c r="C641" i="1"/>
  <c r="C638" i="1"/>
  <c r="C637" i="1"/>
  <c r="H632" i="1"/>
  <c r="G632" i="1"/>
  <c r="D632" i="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H412" i="1"/>
  <c r="D412" i="1"/>
  <c r="G412" i="1" s="1"/>
  <c r="C412" i="1"/>
  <c r="G411" i="1"/>
  <c r="D411" i="1"/>
  <c r="H411" i="1" s="1"/>
  <c r="C411"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H389" i="1" s="1"/>
  <c r="C389" i="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G370" i="1"/>
  <c r="D370" i="1"/>
  <c r="H370" i="1" s="1"/>
  <c r="C370" i="1"/>
  <c r="H369" i="1"/>
  <c r="G369" i="1"/>
  <c r="D369" i="1"/>
  <c r="C369" i="1"/>
  <c r="H368" i="1"/>
  <c r="G368" i="1"/>
  <c r="D368" i="1"/>
  <c r="C368" i="1"/>
  <c r="H367" i="1"/>
  <c r="G367" i="1"/>
  <c r="D367" i="1"/>
  <c r="C367" i="1"/>
  <c r="D366" i="1"/>
  <c r="H366" i="1" s="1"/>
  <c r="C366" i="1"/>
  <c r="D365" i="1"/>
  <c r="H365" i="1" s="1"/>
  <c r="C365" i="1"/>
  <c r="D364" i="1"/>
  <c r="H364" i="1" s="1"/>
  <c r="C364" i="1"/>
  <c r="H363" i="1"/>
  <c r="D363" i="1"/>
  <c r="G363" i="1" s="1"/>
  <c r="C363" i="1"/>
  <c r="D362" i="1"/>
  <c r="H362" i="1" s="1"/>
  <c r="C362" i="1"/>
  <c r="D361" i="1"/>
  <c r="H361" i="1" s="1"/>
  <c r="C361" i="1"/>
  <c r="D360" i="1"/>
  <c r="H360" i="1" s="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G296" i="1" s="1"/>
  <c r="C296" i="1"/>
  <c r="D295" i="1"/>
  <c r="G295" i="1" s="1"/>
  <c r="C295" i="1"/>
  <c r="D294" i="1"/>
  <c r="D292" i="1"/>
  <c r="H292" i="1" s="1"/>
  <c r="C292" i="1"/>
  <c r="D291" i="1"/>
  <c r="H291" i="1" s="1"/>
  <c r="C291" i="1"/>
  <c r="D290" i="1"/>
  <c r="H290" i="1" s="1"/>
  <c r="C290"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G270" i="1" s="1"/>
  <c r="C270" i="1"/>
  <c r="G269" i="1"/>
  <c r="D269" i="1"/>
  <c r="H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D214" i="1"/>
  <c r="H214" i="1" s="1"/>
  <c r="C214" i="1"/>
  <c r="H213" i="1"/>
  <c r="G213" i="1"/>
  <c r="D213" i="1"/>
  <c r="C213" i="1"/>
  <c r="D212" i="1"/>
  <c r="H212" i="1" s="1"/>
  <c r="C212" i="1"/>
  <c r="D211" i="1"/>
  <c r="H210" i="1"/>
  <c r="G210" i="1"/>
  <c r="D210" i="1"/>
  <c r="C210" i="1"/>
  <c r="H209" i="1"/>
  <c r="G209" i="1"/>
  <c r="D209" i="1"/>
  <c r="C209" i="1"/>
  <c r="H208" i="1"/>
  <c r="G208" i="1"/>
  <c r="D208" i="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G189" i="1"/>
  <c r="D189" i="1"/>
  <c r="H189" i="1" s="1"/>
  <c r="C189" i="1"/>
  <c r="D188" i="1"/>
  <c r="H188" i="1" s="1"/>
  <c r="C188" i="1"/>
  <c r="D187" i="1"/>
  <c r="H187" i="1" s="1"/>
  <c r="C187" i="1"/>
  <c r="H186" i="1"/>
  <c r="G186" i="1"/>
  <c r="D186" i="1"/>
  <c r="C186" i="1"/>
  <c r="H185" i="1"/>
  <c r="G185" i="1"/>
  <c r="D185" i="1"/>
  <c r="C185" i="1"/>
  <c r="D184" i="1"/>
  <c r="G184" i="1" s="1"/>
  <c r="C184" i="1"/>
  <c r="H183" i="1"/>
  <c r="G183" i="1"/>
  <c r="D183" i="1"/>
  <c r="C183" i="1"/>
  <c r="H182" i="1"/>
  <c r="D182" i="1"/>
  <c r="G182" i="1" s="1"/>
  <c r="C182" i="1"/>
  <c r="G181" i="1"/>
  <c r="D181" i="1"/>
  <c r="H181" i="1" s="1"/>
  <c r="C181" i="1"/>
  <c r="H180" i="1"/>
  <c r="G180" i="1"/>
  <c r="D180" i="1"/>
  <c r="C180" i="1"/>
  <c r="H179" i="1"/>
  <c r="D179" i="1"/>
  <c r="G179" i="1" s="1"/>
  <c r="C179" i="1"/>
  <c r="G178" i="1"/>
  <c r="D178" i="1"/>
  <c r="H178" i="1" s="1"/>
  <c r="C178" i="1"/>
  <c r="D177" i="1"/>
  <c r="H177" i="1" s="1"/>
  <c r="C177" i="1"/>
  <c r="D176" i="1"/>
  <c r="H176" i="1" s="1"/>
  <c r="C176" i="1"/>
  <c r="D175" i="1"/>
  <c r="H175" i="1" s="1"/>
  <c r="C175" i="1"/>
  <c r="D174" i="1"/>
  <c r="H174" i="1" s="1"/>
  <c r="C174" i="1"/>
  <c r="D173" i="1"/>
  <c r="H173" i="1" s="1"/>
  <c r="C173" i="1"/>
  <c r="D172" i="1"/>
  <c r="H172" i="1" s="1"/>
  <c r="C172" i="1"/>
  <c r="H171" i="1"/>
  <c r="G171" i="1"/>
  <c r="D171" i="1"/>
  <c r="C171" i="1"/>
  <c r="D170" i="1"/>
  <c r="H170" i="1" s="1"/>
  <c r="C170" i="1"/>
  <c r="H169" i="1"/>
  <c r="G169" i="1"/>
  <c r="D169" i="1"/>
  <c r="C169" i="1"/>
  <c r="H168" i="1"/>
  <c r="G168" i="1"/>
  <c r="D168" i="1"/>
  <c r="C168" i="1"/>
  <c r="D167" i="1"/>
  <c r="H167" i="1" s="1"/>
  <c r="C167" i="1"/>
  <c r="D166" i="1"/>
  <c r="H166" i="1" s="1"/>
  <c r="C166" i="1"/>
  <c r="H165" i="1"/>
  <c r="D165" i="1"/>
  <c r="G165" i="1" s="1"/>
  <c r="C165" i="1"/>
  <c r="D164" i="1"/>
  <c r="H164" i="1" s="1"/>
  <c r="C164" i="1"/>
  <c r="D163" i="1"/>
  <c r="H163" i="1" s="1"/>
  <c r="C163" i="1"/>
  <c r="H162" i="1"/>
  <c r="G162" i="1"/>
  <c r="D162" i="1"/>
  <c r="C162" i="1"/>
  <c r="D161" i="1"/>
  <c r="G161" i="1" s="1"/>
  <c r="C161" i="1"/>
  <c r="D160" i="1"/>
  <c r="G160" i="1" s="1"/>
  <c r="C160" i="1"/>
  <c r="C159" i="1"/>
  <c r="H158" i="1"/>
  <c r="G158" i="1"/>
  <c r="D158" i="1"/>
  <c r="C158" i="1"/>
  <c r="D157" i="1"/>
  <c r="H157" i="1" s="1"/>
  <c r="C157" i="1"/>
  <c r="D156" i="1"/>
  <c r="H156" i="1" s="1"/>
  <c r="C156" i="1"/>
  <c r="D155" i="1"/>
  <c r="H155" i="1" s="1"/>
  <c r="C155" i="1"/>
  <c r="H154" i="1"/>
  <c r="G154" i="1"/>
  <c r="D154" i="1"/>
  <c r="C154" i="1"/>
  <c r="H153" i="1"/>
  <c r="G153" i="1"/>
  <c r="D153" i="1"/>
  <c r="C153" i="1"/>
  <c r="H152" i="1"/>
  <c r="G152" i="1"/>
  <c r="D152" i="1"/>
  <c r="C152" i="1"/>
  <c r="D151" i="1"/>
  <c r="H151" i="1" s="1"/>
  <c r="C151" i="1"/>
  <c r="H150" i="1"/>
  <c r="G150" i="1"/>
  <c r="D150" i="1"/>
  <c r="C150" i="1"/>
  <c r="H149" i="1"/>
  <c r="D149" i="1"/>
  <c r="G149" i="1" s="1"/>
  <c r="C149" i="1"/>
  <c r="D146" i="1"/>
  <c r="H146" i="1" s="1"/>
  <c r="C146" i="1"/>
  <c r="G145" i="1"/>
  <c r="D145" i="1"/>
  <c r="H145" i="1" s="1"/>
  <c r="C145" i="1"/>
  <c r="H144" i="1"/>
  <c r="G144" i="1"/>
  <c r="D144" i="1"/>
  <c r="C144" i="1"/>
  <c r="D143" i="1"/>
  <c r="G143" i="1" s="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G136" i="1" s="1"/>
  <c r="C136"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D125" i="1"/>
  <c r="G125" i="1" s="1"/>
  <c r="C125" i="1"/>
  <c r="H124" i="1"/>
  <c r="G124" i="1"/>
  <c r="D124" i="1"/>
  <c r="C124" i="1"/>
  <c r="D123" i="1"/>
  <c r="H123" i="1" s="1"/>
  <c r="C123" i="1"/>
  <c r="H122" i="1"/>
  <c r="G122" i="1"/>
  <c r="D122" i="1"/>
  <c r="C122" i="1"/>
  <c r="D121" i="1"/>
  <c r="H121" i="1" s="1"/>
  <c r="C121" i="1"/>
  <c r="H119" i="1"/>
  <c r="G119" i="1"/>
  <c r="D119" i="1"/>
  <c r="C119" i="1"/>
  <c r="D118" i="1"/>
  <c r="H118" i="1" s="1"/>
  <c r="C118" i="1"/>
  <c r="H117" i="1"/>
  <c r="G117" i="1"/>
  <c r="D117" i="1"/>
  <c r="C117" i="1"/>
  <c r="H116" i="1"/>
  <c r="G116" i="1"/>
  <c r="D116" i="1"/>
  <c r="C116" i="1"/>
  <c r="H115" i="1"/>
  <c r="G115" i="1"/>
  <c r="D115" i="1"/>
  <c r="C115" i="1"/>
  <c r="H114" i="1"/>
  <c r="G114" i="1"/>
  <c r="D114" i="1"/>
  <c r="C114" i="1"/>
  <c r="D113" i="1"/>
  <c r="G113" i="1" s="1"/>
  <c r="C113" i="1"/>
  <c r="H112" i="1"/>
  <c r="G112" i="1"/>
  <c r="D112" i="1"/>
  <c r="C112" i="1"/>
  <c r="D111" i="1"/>
  <c r="H111" i="1" s="1"/>
  <c r="C111" i="1"/>
  <c r="H110" i="1"/>
  <c r="G110" i="1"/>
  <c r="D110" i="1"/>
  <c r="C110" i="1"/>
  <c r="H109" i="1"/>
  <c r="G109" i="1"/>
  <c r="D109" i="1"/>
  <c r="C109" i="1"/>
  <c r="D108" i="1"/>
  <c r="H108" i="1" s="1"/>
  <c r="C108" i="1"/>
  <c r="G107" i="1"/>
  <c r="D107" i="1"/>
  <c r="H107" i="1" s="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D88" i="1"/>
  <c r="G88" i="1" s="1"/>
  <c r="C88" i="1"/>
  <c r="H87" i="1"/>
  <c r="D87" i="1"/>
  <c r="G87" i="1" s="1"/>
  <c r="C87" i="1"/>
  <c r="H86" i="1"/>
  <c r="G86" i="1"/>
  <c r="D86" i="1"/>
  <c r="C86" i="1"/>
  <c r="H85" i="1"/>
  <c r="G85" i="1"/>
  <c r="D85" i="1"/>
  <c r="C85" i="1"/>
  <c r="H84" i="1"/>
  <c r="G84" i="1"/>
  <c r="D84" i="1"/>
  <c r="C84" i="1"/>
  <c r="H83" i="1"/>
  <c r="G83" i="1"/>
  <c r="D83" i="1"/>
  <c r="C83" i="1"/>
  <c r="D82" i="1"/>
  <c r="H82" i="1" s="1"/>
  <c r="C82" i="1"/>
  <c r="H81" i="1"/>
  <c r="G81" i="1"/>
  <c r="D81" i="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H56" i="1"/>
  <c r="G56" i="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G25" i="1" s="1"/>
  <c r="C25" i="1"/>
  <c r="H24" i="1"/>
  <c r="G24" i="1"/>
  <c r="D24" i="1"/>
  <c r="C24" i="1"/>
  <c r="H23" i="1"/>
  <c r="G23" i="1"/>
  <c r="D23" i="1"/>
  <c r="C23" i="1"/>
  <c r="H22" i="1"/>
  <c r="G22" i="1"/>
  <c r="D22" i="1"/>
  <c r="C22" i="1"/>
  <c r="H21" i="1"/>
  <c r="G21" i="1"/>
  <c r="D21" i="1"/>
  <c r="C21" i="1"/>
  <c r="H20" i="1"/>
  <c r="D20" i="1"/>
  <c r="G20" i="1" s="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H9" i="1"/>
  <c r="G9" i="1"/>
  <c r="D9" i="1"/>
  <c r="C9" i="1"/>
  <c r="D8" i="1"/>
  <c r="H8" i="1" s="1"/>
  <c r="C8" i="1"/>
  <c r="D7" i="1"/>
  <c r="H7" i="1" s="1"/>
  <c r="C7" i="1"/>
  <c r="G6" i="1"/>
  <c r="D6" i="1"/>
  <c r="H6" i="1" s="1"/>
  <c r="C6" i="1"/>
  <c r="D5" i="1"/>
  <c r="H5" i="1" s="1"/>
  <c r="C5" i="1"/>
  <c r="D4" i="1"/>
  <c r="H4" i="1" s="1"/>
  <c r="C4" i="1"/>
  <c r="H1442" i="1" l="1"/>
  <c r="G1436" i="1"/>
  <c r="H1436" i="1"/>
  <c r="G1578" i="1"/>
  <c r="H1576" i="1"/>
  <c r="G1566" i="1"/>
  <c r="H1560" i="1"/>
  <c r="H1551" i="1"/>
  <c r="G1550" i="1"/>
  <c r="H1540" i="1"/>
  <c r="D49" i="8"/>
  <c r="D43" i="8" s="1"/>
  <c r="G313" i="9" s="1"/>
  <c r="E313" i="9" s="1"/>
  <c r="G1535" i="1"/>
  <c r="G1531" i="1"/>
  <c r="G1510" i="1"/>
  <c r="G1507" i="1"/>
  <c r="H1499" i="1"/>
  <c r="G1499" i="1"/>
  <c r="C1501" i="1"/>
  <c r="G1501" i="1" s="1"/>
  <c r="H1504" i="1"/>
  <c r="G1503" i="1"/>
  <c r="G1502" i="1"/>
  <c r="H1492" i="1"/>
  <c r="G1491" i="1"/>
  <c r="G1487" i="1"/>
  <c r="G1486" i="1"/>
  <c r="H1484" i="1"/>
  <c r="G1483" i="1"/>
  <c r="G1432" i="1"/>
  <c r="H1426" i="1"/>
  <c r="G1424" i="1"/>
  <c r="F115" i="6"/>
  <c r="H1410" i="1"/>
  <c r="F107" i="6"/>
  <c r="H1382" i="1"/>
  <c r="G1380" i="1"/>
  <c r="G1376" i="1"/>
  <c r="F75" i="6"/>
  <c r="G1368" i="1"/>
  <c r="G1344" i="1"/>
  <c r="F50" i="6"/>
  <c r="H1340" i="1"/>
  <c r="F43" i="6"/>
  <c r="F39" i="6"/>
  <c r="G1324" i="1"/>
  <c r="F28" i="6"/>
  <c r="G1316" i="1"/>
  <c r="H1318" i="1"/>
  <c r="F22" i="6"/>
  <c r="H1310" i="1"/>
  <c r="F13" i="6"/>
  <c r="F6" i="6"/>
  <c r="G1300" i="1"/>
  <c r="G1264" i="1"/>
  <c r="G1240" i="1"/>
  <c r="F259" i="5"/>
  <c r="G1236" i="1"/>
  <c r="E258" i="5"/>
  <c r="D1235" i="1" s="1"/>
  <c r="H1235" i="1" s="1"/>
  <c r="G1232" i="1"/>
  <c r="G1224" i="1"/>
  <c r="F146" i="5"/>
  <c r="E291" i="9"/>
  <c r="B291" i="9" s="1"/>
  <c r="G1113" i="1"/>
  <c r="G1117" i="1"/>
  <c r="F135" i="5"/>
  <c r="G1054" i="1"/>
  <c r="G1033" i="1"/>
  <c r="G1013" i="1"/>
  <c r="G1017" i="1"/>
  <c r="F35" i="5"/>
  <c r="F29" i="5"/>
  <c r="G1001" i="1"/>
  <c r="G997" i="1"/>
  <c r="F19" i="5"/>
  <c r="E12" i="5"/>
  <c r="D990" i="1" s="1"/>
  <c r="F13" i="5"/>
  <c r="H289" i="1"/>
  <c r="G821" i="1"/>
  <c r="G817" i="1"/>
  <c r="G809" i="1"/>
  <c r="G753" i="1"/>
  <c r="G718" i="1"/>
  <c r="E40" i="9"/>
  <c r="B40" i="9" s="1"/>
  <c r="G655" i="1"/>
  <c r="G654" i="1"/>
  <c r="E32" i="9"/>
  <c r="B32" i="9" s="1"/>
  <c r="E287" i="9"/>
  <c r="B287" i="9" s="1"/>
  <c r="E303" i="9"/>
  <c r="B303" i="9" s="1"/>
  <c r="E301" i="9"/>
  <c r="B301" i="9" s="1"/>
  <c r="E294" i="9"/>
  <c r="B294" i="9" s="1"/>
  <c r="G644" i="1"/>
  <c r="G643" i="1"/>
  <c r="H642" i="1"/>
  <c r="H645" i="1"/>
  <c r="F652" i="4"/>
  <c r="G292" i="1"/>
  <c r="G291" i="1"/>
  <c r="G406" i="1"/>
  <c r="H631" i="1"/>
  <c r="G386" i="1"/>
  <c r="G389" i="1"/>
  <c r="G366" i="1"/>
  <c r="G364" i="1"/>
  <c r="G365" i="1"/>
  <c r="G362" i="1"/>
  <c r="G361" i="1"/>
  <c r="G359" i="1"/>
  <c r="G360" i="1"/>
  <c r="H295" i="1"/>
  <c r="H296" i="1"/>
  <c r="F300" i="4"/>
  <c r="G290" i="1"/>
  <c r="H413" i="1"/>
  <c r="F418" i="4"/>
  <c r="H270" i="1"/>
  <c r="F273" i="4"/>
  <c r="E69" i="9"/>
  <c r="D255" i="1"/>
  <c r="E68" i="9"/>
  <c r="B68" i="9" s="1"/>
  <c r="E252" i="4"/>
  <c r="D248" i="1" s="1"/>
  <c r="G212" i="1"/>
  <c r="G214" i="1"/>
  <c r="E57" i="9"/>
  <c r="F225" i="9"/>
  <c r="B225" i="9" s="1"/>
  <c r="H206" i="1"/>
  <c r="H207" i="1"/>
  <c r="E196" i="4"/>
  <c r="D192" i="1" s="1"/>
  <c r="H184" i="1"/>
  <c r="G188" i="1"/>
  <c r="G187" i="1"/>
  <c r="F223" i="9"/>
  <c r="B223" i="9" s="1"/>
  <c r="F188" i="4"/>
  <c r="B221" i="9"/>
  <c r="E44" i="9"/>
  <c r="B44" i="9" s="1"/>
  <c r="F219" i="9"/>
  <c r="B219" i="9"/>
  <c r="G177" i="1"/>
  <c r="G176" i="1"/>
  <c r="G175" i="1"/>
  <c r="G173" i="1"/>
  <c r="G174" i="1"/>
  <c r="G172" i="1"/>
  <c r="G170" i="1"/>
  <c r="G167" i="1"/>
  <c r="G166" i="1"/>
  <c r="G164" i="1"/>
  <c r="G163" i="1"/>
  <c r="E41" i="9"/>
  <c r="H160" i="1"/>
  <c r="H161" i="1"/>
  <c r="E152" i="4"/>
  <c r="D148" i="1" s="1"/>
  <c r="G157" i="1"/>
  <c r="G155" i="1"/>
  <c r="G156" i="1"/>
  <c r="F159" i="4"/>
  <c r="G151" i="1"/>
  <c r="G146" i="1"/>
  <c r="F139" i="4"/>
  <c r="D135" i="1"/>
  <c r="H136" i="1"/>
  <c r="H143" i="1"/>
  <c r="F140" i="4"/>
  <c r="G121" i="1"/>
  <c r="G123" i="1"/>
  <c r="G118" i="1"/>
  <c r="H113" i="1"/>
  <c r="F217" i="9"/>
  <c r="B217" i="9" s="1"/>
  <c r="G108" i="1"/>
  <c r="G111" i="1"/>
  <c r="E106" i="4"/>
  <c r="D102" i="1" s="1"/>
  <c r="E82" i="4"/>
  <c r="D78" i="1" s="1"/>
  <c r="G78" i="1" s="1"/>
  <c r="G89" i="1"/>
  <c r="F91" i="4"/>
  <c r="H78" i="1"/>
  <c r="G79" i="1"/>
  <c r="G82" i="1"/>
  <c r="G57" i="1"/>
  <c r="D55" i="1"/>
  <c r="E25" i="9"/>
  <c r="F215" i="9"/>
  <c r="B215" i="9" s="1"/>
  <c r="H25" i="1"/>
  <c r="G27" i="1"/>
  <c r="F29" i="4"/>
  <c r="E24" i="9"/>
  <c r="B24" i="9" s="1"/>
  <c r="F23" i="4"/>
  <c r="G11" i="1"/>
  <c r="G8" i="1"/>
  <c r="G7" i="1"/>
  <c r="G4" i="1"/>
  <c r="G5" i="1"/>
  <c r="E7" i="4"/>
  <c r="D3" i="1" s="1"/>
  <c r="E300" i="9"/>
  <c r="B300" i="9" s="1"/>
  <c r="E27" i="9"/>
  <c r="B27" i="9" s="1"/>
  <c r="E298" i="9"/>
  <c r="B298" i="9" s="1"/>
  <c r="G810" i="1"/>
  <c r="H810" i="1"/>
  <c r="G815" i="1"/>
  <c r="H815" i="1"/>
  <c r="G818" i="1"/>
  <c r="H818" i="1"/>
  <c r="G823" i="1"/>
  <c r="H823" i="1"/>
  <c r="G826" i="1"/>
  <c r="H826" i="1"/>
  <c r="G831" i="1"/>
  <c r="H831" i="1"/>
  <c r="G834" i="1"/>
  <c r="H834" i="1"/>
  <c r="G839" i="1"/>
  <c r="H839"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G987" i="1"/>
  <c r="H987" i="1"/>
  <c r="G995" i="1"/>
  <c r="H995" i="1"/>
  <c r="G998" i="1"/>
  <c r="H998" i="1"/>
  <c r="G1003" i="1"/>
  <c r="H1003" i="1"/>
  <c r="G1006" i="1"/>
  <c r="H1006" i="1"/>
  <c r="G1011" i="1"/>
  <c r="H1011" i="1"/>
  <c r="G1014" i="1"/>
  <c r="H1014" i="1"/>
  <c r="G1019" i="1"/>
  <c r="H1019" i="1"/>
  <c r="G1022" i="1"/>
  <c r="H1022" i="1"/>
  <c r="G1027" i="1"/>
  <c r="H1027" i="1"/>
  <c r="G1030" i="1"/>
  <c r="H1030" i="1"/>
  <c r="G1035" i="1"/>
  <c r="H1035" i="1"/>
  <c r="G1038" i="1"/>
  <c r="H1038" i="1"/>
  <c r="G1043" i="1"/>
  <c r="H1043" i="1"/>
  <c r="G1063" i="1"/>
  <c r="H1063" i="1"/>
  <c r="G1445" i="1"/>
  <c r="J1445" i="1"/>
  <c r="H1445" i="1"/>
  <c r="H1464" i="1"/>
  <c r="G1464" i="1"/>
  <c r="J1464" i="1"/>
  <c r="H1468" i="1"/>
  <c r="G1468" i="1"/>
  <c r="I1468" i="1" s="1"/>
  <c r="J1468" i="1"/>
  <c r="H1474" i="1"/>
  <c r="G1474" i="1"/>
  <c r="J1474" i="1"/>
  <c r="H1479" i="1"/>
  <c r="G1479" i="1"/>
  <c r="I1479" i="1" s="1"/>
  <c r="J1479" i="1"/>
  <c r="H310" i="9"/>
  <c r="D1167" i="1"/>
  <c r="G1067" i="1"/>
  <c r="H1067" i="1"/>
  <c r="G1075" i="1"/>
  <c r="H1075" i="1"/>
  <c r="G1083" i="1"/>
  <c r="H1083" i="1"/>
  <c r="G1091" i="1"/>
  <c r="H1091" i="1"/>
  <c r="G1099" i="1"/>
  <c r="H1099" i="1"/>
  <c r="G1107" i="1"/>
  <c r="H1107" i="1"/>
  <c r="G1119" i="1"/>
  <c r="H1119" i="1"/>
  <c r="H1168" i="1"/>
  <c r="G1168" i="1"/>
  <c r="H1170" i="1"/>
  <c r="G1170" i="1"/>
  <c r="H1172" i="1"/>
  <c r="G1172" i="1"/>
  <c r="H1174" i="1"/>
  <c r="G1174" i="1"/>
  <c r="H1176" i="1"/>
  <c r="G1176" i="1"/>
  <c r="H1178" i="1"/>
  <c r="G1178" i="1"/>
  <c r="H1180" i="1"/>
  <c r="G1180" i="1"/>
  <c r="H1182" i="1"/>
  <c r="G1182" i="1"/>
  <c r="G1429" i="1"/>
  <c r="H1429"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H742" i="1"/>
  <c r="H746" i="1"/>
  <c r="H750" i="1"/>
  <c r="H754" i="1"/>
  <c r="H758" i="1"/>
  <c r="H762" i="1"/>
  <c r="H766" i="1"/>
  <c r="H770" i="1"/>
  <c r="H774" i="1"/>
  <c r="H778" i="1"/>
  <c r="H782" i="1"/>
  <c r="H786" i="1"/>
  <c r="H790" i="1"/>
  <c r="H794" i="1"/>
  <c r="H798" i="1"/>
  <c r="H802"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986" i="1"/>
  <c r="H986" i="1"/>
  <c r="G991" i="1"/>
  <c r="H991" i="1"/>
  <c r="G994" i="1"/>
  <c r="H994" i="1"/>
  <c r="G999" i="1"/>
  <c r="H999" i="1"/>
  <c r="G1002" i="1"/>
  <c r="H1002" i="1"/>
  <c r="G1007" i="1"/>
  <c r="H1007" i="1"/>
  <c r="G1010" i="1"/>
  <c r="H1010" i="1"/>
  <c r="G1015" i="1"/>
  <c r="H1015" i="1"/>
  <c r="G1018" i="1"/>
  <c r="H1018" i="1"/>
  <c r="G1023" i="1"/>
  <c r="H1023" i="1"/>
  <c r="G1026" i="1"/>
  <c r="H1026" i="1"/>
  <c r="G1031" i="1"/>
  <c r="H1031" i="1"/>
  <c r="G1034" i="1"/>
  <c r="H1034" i="1"/>
  <c r="G1039" i="1"/>
  <c r="H1039" i="1"/>
  <c r="G1042" i="1"/>
  <c r="H1042" i="1"/>
  <c r="G1051" i="1"/>
  <c r="H1051"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H741" i="1"/>
  <c r="H745" i="1"/>
  <c r="H749" i="1"/>
  <c r="H753" i="1"/>
  <c r="H757" i="1"/>
  <c r="H761" i="1"/>
  <c r="H765" i="1"/>
  <c r="H769" i="1"/>
  <c r="H773" i="1"/>
  <c r="H777" i="1"/>
  <c r="H781" i="1"/>
  <c r="H785" i="1"/>
  <c r="H789" i="1"/>
  <c r="H793" i="1"/>
  <c r="H797" i="1"/>
  <c r="H801" i="1"/>
  <c r="H805" i="1"/>
  <c r="H809" i="1"/>
  <c r="G1055" i="1"/>
  <c r="H1055" i="1"/>
  <c r="G1059" i="1"/>
  <c r="H1059" i="1"/>
  <c r="G1071" i="1"/>
  <c r="H1071" i="1"/>
  <c r="G1079" i="1"/>
  <c r="H1079" i="1"/>
  <c r="G1087" i="1"/>
  <c r="H1087" i="1"/>
  <c r="G1095" i="1"/>
  <c r="H1095" i="1"/>
  <c r="G1103" i="1"/>
  <c r="H1103" i="1"/>
  <c r="G1111" i="1"/>
  <c r="H1111" i="1"/>
  <c r="G1115" i="1"/>
  <c r="H1115" i="1"/>
  <c r="G1123" i="1"/>
  <c r="H1123" i="1"/>
  <c r="G1301" i="1"/>
  <c r="H1301" i="1"/>
  <c r="G1309" i="1"/>
  <c r="H1309" i="1"/>
  <c r="G1317" i="1"/>
  <c r="H1317" i="1"/>
  <c r="G1325" i="1"/>
  <c r="H1325" i="1"/>
  <c r="H1156" i="1"/>
  <c r="G1156" i="1"/>
  <c r="H1158" i="1"/>
  <c r="G1158" i="1"/>
  <c r="H1160" i="1"/>
  <c r="G1160" i="1"/>
  <c r="H1162" i="1"/>
  <c r="G1162" i="1"/>
  <c r="H1164" i="1"/>
  <c r="G1164" i="1"/>
  <c r="H1166" i="1"/>
  <c r="G1166"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G1216" i="1"/>
  <c r="G1221" i="1"/>
  <c r="H1221" i="1"/>
  <c r="G1229" i="1"/>
  <c r="H1229" i="1"/>
  <c r="G1237" i="1"/>
  <c r="H1237" i="1"/>
  <c r="G1245" i="1"/>
  <c r="H1245" i="1"/>
  <c r="G1253" i="1"/>
  <c r="H1253" i="1"/>
  <c r="G1261" i="1"/>
  <c r="H1261" i="1"/>
  <c r="G1269" i="1"/>
  <c r="H1269" i="1"/>
  <c r="G1277" i="1"/>
  <c r="H1277" i="1"/>
  <c r="G1285" i="1"/>
  <c r="H1285" i="1"/>
  <c r="G1293" i="1"/>
  <c r="H1293" i="1"/>
  <c r="G1337" i="1"/>
  <c r="H1337" i="1"/>
  <c r="G1345" i="1"/>
  <c r="H1345" i="1"/>
  <c r="G1353" i="1"/>
  <c r="H1353" i="1"/>
  <c r="G1361" i="1"/>
  <c r="H1361" i="1"/>
  <c r="G1369" i="1"/>
  <c r="H1369" i="1"/>
  <c r="G1377" i="1"/>
  <c r="H1377" i="1"/>
  <c r="G1385" i="1"/>
  <c r="H1385" i="1"/>
  <c r="G1393" i="1"/>
  <c r="H1393" i="1"/>
  <c r="G1401" i="1"/>
  <c r="H1401" i="1"/>
  <c r="G1413" i="1"/>
  <c r="H1413" i="1"/>
  <c r="G1421" i="1"/>
  <c r="H1421" i="1"/>
  <c r="H1454" i="1"/>
  <c r="G1454"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69" i="1"/>
  <c r="G1169" i="1"/>
  <c r="H1171" i="1"/>
  <c r="G1171" i="1"/>
  <c r="H1173" i="1"/>
  <c r="G1173" i="1"/>
  <c r="H1175" i="1"/>
  <c r="G1175" i="1"/>
  <c r="H1177" i="1"/>
  <c r="G1177" i="1"/>
  <c r="H1179" i="1"/>
  <c r="G1179" i="1"/>
  <c r="H1181" i="1"/>
  <c r="G1181" i="1"/>
  <c r="G1305" i="1"/>
  <c r="H1305" i="1"/>
  <c r="G1313" i="1"/>
  <c r="H1313" i="1"/>
  <c r="G1321" i="1"/>
  <c r="H1321" i="1"/>
  <c r="G1425" i="1"/>
  <c r="H1425" i="1"/>
  <c r="G1433" i="1"/>
  <c r="H1433" i="1"/>
  <c r="G1437" i="1"/>
  <c r="H1437" i="1"/>
  <c r="J1440" i="1"/>
  <c r="H1440" i="1"/>
  <c r="G1440" i="1"/>
  <c r="J1446" i="1"/>
  <c r="H1446" i="1"/>
  <c r="G1446" i="1"/>
  <c r="I1446" i="1" s="1"/>
  <c r="H1462" i="1"/>
  <c r="G1462" i="1"/>
  <c r="I1462" i="1" s="1"/>
  <c r="J1462" i="1"/>
  <c r="H1466" i="1"/>
  <c r="G1466" i="1"/>
  <c r="J1466" i="1"/>
  <c r="H1472" i="1"/>
  <c r="G1472" i="1"/>
  <c r="I1472" i="1" s="1"/>
  <c r="J1472" i="1"/>
  <c r="H1477" i="1"/>
  <c r="G1477" i="1"/>
  <c r="J1477"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H1050" i="1"/>
  <c r="G1052" i="1"/>
  <c r="H1054" i="1"/>
  <c r="H1058" i="1"/>
  <c r="G1060" i="1"/>
  <c r="H1062" i="1"/>
  <c r="G1064" i="1"/>
  <c r="H1066" i="1"/>
  <c r="H1070" i="1"/>
  <c r="H1074" i="1"/>
  <c r="H1078" i="1"/>
  <c r="H1082" i="1"/>
  <c r="H1086" i="1"/>
  <c r="H1090" i="1"/>
  <c r="H1094" i="1"/>
  <c r="H1098" i="1"/>
  <c r="H1102" i="1"/>
  <c r="H1106" i="1"/>
  <c r="H1110" i="1"/>
  <c r="H1114" i="1"/>
  <c r="H1118" i="1"/>
  <c r="H1122" i="1"/>
  <c r="H1155" i="1"/>
  <c r="G1155" i="1"/>
  <c r="H1157" i="1"/>
  <c r="G1157" i="1"/>
  <c r="H1159" i="1"/>
  <c r="G1159" i="1"/>
  <c r="H1161" i="1"/>
  <c r="G1161" i="1"/>
  <c r="H1163" i="1"/>
  <c r="G1163" i="1"/>
  <c r="H1165" i="1"/>
  <c r="G1165" i="1"/>
  <c r="H1167" i="1"/>
  <c r="G1167"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217" i="1"/>
  <c r="H1217" i="1"/>
  <c r="G1225" i="1"/>
  <c r="H1225" i="1"/>
  <c r="H1230" i="1"/>
  <c r="G1233" i="1"/>
  <c r="H1233" i="1"/>
  <c r="H1238" i="1"/>
  <c r="G1241" i="1"/>
  <c r="H1241" i="1"/>
  <c r="H1246" i="1"/>
  <c r="G1249" i="1"/>
  <c r="H1249" i="1"/>
  <c r="H1254" i="1"/>
  <c r="G1257" i="1"/>
  <c r="H1257" i="1"/>
  <c r="H1262" i="1"/>
  <c r="G1265" i="1"/>
  <c r="H1265" i="1"/>
  <c r="H1270" i="1"/>
  <c r="G1273" i="1"/>
  <c r="H1273" i="1"/>
  <c r="H1278" i="1"/>
  <c r="G1281" i="1"/>
  <c r="H1281" i="1"/>
  <c r="H1286" i="1"/>
  <c r="G1289" i="1"/>
  <c r="H1289" i="1"/>
  <c r="H1294" i="1"/>
  <c r="G1297" i="1"/>
  <c r="H1297" i="1"/>
  <c r="H1330" i="1"/>
  <c r="G1333" i="1"/>
  <c r="H1333" i="1"/>
  <c r="H1338" i="1"/>
  <c r="G1341" i="1"/>
  <c r="H1341" i="1"/>
  <c r="H1346" i="1"/>
  <c r="G1349" i="1"/>
  <c r="H1349" i="1"/>
  <c r="H1354" i="1"/>
  <c r="G1357" i="1"/>
  <c r="H1357" i="1"/>
  <c r="H1362" i="1"/>
  <c r="G1365" i="1"/>
  <c r="H1365" i="1"/>
  <c r="H1370" i="1"/>
  <c r="G1373" i="1"/>
  <c r="H1373" i="1"/>
  <c r="H1378" i="1"/>
  <c r="G1381" i="1"/>
  <c r="H1381" i="1"/>
  <c r="H1386" i="1"/>
  <c r="G1389" i="1"/>
  <c r="H1389" i="1"/>
  <c r="H1394" i="1"/>
  <c r="G1397" i="1"/>
  <c r="H1397" i="1"/>
  <c r="H1402" i="1"/>
  <c r="G1405" i="1"/>
  <c r="H1405" i="1"/>
  <c r="G1409" i="1"/>
  <c r="H1409" i="1"/>
  <c r="H1414" i="1"/>
  <c r="G1417" i="1"/>
  <c r="H1417" i="1"/>
  <c r="H1422" i="1"/>
  <c r="G1441" i="1"/>
  <c r="I1441" i="1" s="1"/>
  <c r="H1441" i="1"/>
  <c r="J1444" i="1"/>
  <c r="H1444" i="1"/>
  <c r="G1444" i="1"/>
  <c r="I1444" i="1" s="1"/>
  <c r="J1447" i="1"/>
  <c r="G1219" i="1"/>
  <c r="G1223" i="1"/>
  <c r="G1227" i="1"/>
  <c r="G1231" i="1"/>
  <c r="G1235" i="1"/>
  <c r="G1239" i="1"/>
  <c r="G1243"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3" i="1"/>
  <c r="G1407" i="1"/>
  <c r="G1411" i="1"/>
  <c r="G1415" i="1"/>
  <c r="G1419" i="1"/>
  <c r="G1427" i="1"/>
  <c r="G1431" i="1"/>
  <c r="G1439" i="1"/>
  <c r="I1439" i="1" s="1"/>
  <c r="J1439" i="1"/>
  <c r="G1443" i="1"/>
  <c r="I1443" i="1" s="1"/>
  <c r="J1443" i="1"/>
  <c r="H1449" i="1"/>
  <c r="G1449" i="1"/>
  <c r="I1449" i="1" s="1"/>
  <c r="H1451" i="1"/>
  <c r="G1451" i="1"/>
  <c r="I1451" i="1" s="1"/>
  <c r="H1453" i="1"/>
  <c r="G1453" i="1"/>
  <c r="H1455" i="1"/>
  <c r="G1455" i="1"/>
  <c r="I1455" i="1" s="1"/>
  <c r="H1457" i="1"/>
  <c r="G1457" i="1"/>
  <c r="I1457" i="1" s="1"/>
  <c r="H1459" i="1"/>
  <c r="G1459" i="1"/>
  <c r="I1459" i="1" s="1"/>
  <c r="H1461" i="1"/>
  <c r="G1461" i="1"/>
  <c r="I1463" i="1"/>
  <c r="I1465" i="1"/>
  <c r="I1467" i="1"/>
  <c r="I1471" i="1"/>
  <c r="I1473" i="1"/>
  <c r="I1476" i="1"/>
  <c r="I1478" i="1"/>
  <c r="H1481" i="1"/>
  <c r="G1481" i="1"/>
  <c r="H1485" i="1"/>
  <c r="G1485" i="1"/>
  <c r="H1489" i="1"/>
  <c r="G1489" i="1"/>
  <c r="H1493" i="1"/>
  <c r="G1493" i="1"/>
  <c r="H1497" i="1"/>
  <c r="G1497" i="1"/>
  <c r="H1501"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E50" i="4"/>
  <c r="D46" i="1" s="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I1442" i="1"/>
  <c r="D50" i="4"/>
  <c r="F106" i="4"/>
  <c r="E177" i="5"/>
  <c r="F180" i="5"/>
  <c r="F89" i="6"/>
  <c r="D42" i="8"/>
  <c r="F216" i="4"/>
  <c r="D215" i="4"/>
  <c r="F312" i="4"/>
  <c r="E311" i="4"/>
  <c r="E420" i="4"/>
  <c r="F530" i="4"/>
  <c r="D529" i="4"/>
  <c r="F70" i="5"/>
  <c r="D69" i="5"/>
  <c r="D237" i="5"/>
  <c r="I24" i="3"/>
  <c r="F36" i="6"/>
  <c r="D35" i="6"/>
  <c r="F130" i="6"/>
  <c r="D129" i="6"/>
  <c r="G316" i="9"/>
  <c r="E316" i="9" s="1"/>
  <c r="H29" i="3"/>
  <c r="G1480" i="1"/>
  <c r="F45" i="4"/>
  <c r="D44" i="4"/>
  <c r="F82" i="4"/>
  <c r="F83" i="4"/>
  <c r="F125" i="4"/>
  <c r="D124" i="4"/>
  <c r="F153" i="4"/>
  <c r="D152" i="4"/>
  <c r="E163" i="4"/>
  <c r="F264" i="4"/>
  <c r="D263" i="4"/>
  <c r="F364" i="4"/>
  <c r="E363" i="4"/>
  <c r="D358" i="1" s="1"/>
  <c r="E643" i="4"/>
  <c r="D637" i="1" s="1"/>
  <c r="E644" i="4"/>
  <c r="D638" i="1" s="1"/>
  <c r="F416" i="4"/>
  <c r="F460" i="4"/>
  <c r="D459" i="4"/>
  <c r="D515" i="4"/>
  <c r="E529" i="4"/>
  <c r="F594" i="4"/>
  <c r="D593" i="4"/>
  <c r="D625" i="4"/>
  <c r="E68" i="5"/>
  <c r="F207" i="5"/>
  <c r="D206" i="5"/>
  <c r="E238" i="5"/>
  <c r="F238" i="5" s="1"/>
  <c r="F246" i="5"/>
  <c r="E245" i="5"/>
  <c r="D1222" i="1" s="1"/>
  <c r="H1222" i="1" s="1"/>
  <c r="D5" i="6"/>
  <c r="E35" i="6"/>
  <c r="F17" i="4"/>
  <c r="D7" i="4"/>
  <c r="F120" i="4"/>
  <c r="F197" i="4"/>
  <c r="D196" i="4"/>
  <c r="D224" i="4"/>
  <c r="D311" i="4"/>
  <c r="E459" i="4"/>
  <c r="D453" i="1" s="1"/>
  <c r="E593" i="4"/>
  <c r="D587" i="1" s="1"/>
  <c r="F8" i="5"/>
  <c r="G310" i="9"/>
  <c r="E310" i="9" s="1"/>
  <c r="B310" i="9" s="1"/>
  <c r="F190" i="5"/>
  <c r="E206" i="5"/>
  <c r="D299" i="4"/>
  <c r="D351" i="4"/>
  <c r="D580" i="4"/>
  <c r="D12" i="5"/>
  <c r="D78" i="5"/>
  <c r="D134" i="5"/>
  <c r="D114" i="6"/>
  <c r="I10" i="9"/>
  <c r="F603" i="4"/>
  <c r="F149" i="5"/>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211" i="9"/>
  <c r="E211" i="9" s="1"/>
  <c r="B211" i="9" s="1"/>
  <c r="G207" i="9"/>
  <c r="E207" i="9" s="1"/>
  <c r="B207" i="9" s="1"/>
  <c r="G203" i="9"/>
  <c r="E203" i="9" s="1"/>
  <c r="B203" i="9" s="1"/>
  <c r="G199" i="9"/>
  <c r="E199" i="9" s="1"/>
  <c r="B199" i="9" s="1"/>
  <c r="G195" i="9"/>
  <c r="E195" i="9" s="1"/>
  <c r="B195" i="9" s="1"/>
  <c r="G212" i="9"/>
  <c r="E212" i="9" s="1"/>
  <c r="B212" i="9" s="1"/>
  <c r="G208" i="9"/>
  <c r="E208" i="9" s="1"/>
  <c r="B208" i="9" s="1"/>
  <c r="G204" i="9"/>
  <c r="E204" i="9" s="1"/>
  <c r="B204" i="9" s="1"/>
  <c r="G200" i="9"/>
  <c r="E200" i="9" s="1"/>
  <c r="B200" i="9" s="1"/>
  <c r="G196" i="9"/>
  <c r="E196" i="9" s="1"/>
  <c r="B196" i="9" s="1"/>
  <c r="L192" i="9"/>
  <c r="F192"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9" i="9"/>
  <c r="E209" i="9" s="1"/>
  <c r="B209" i="9" s="1"/>
  <c r="G205" i="9"/>
  <c r="E205" i="9" s="1"/>
  <c r="B205" i="9" s="1"/>
  <c r="G201" i="9"/>
  <c r="E201" i="9" s="1"/>
  <c r="B201" i="9" s="1"/>
  <c r="G197" i="9"/>
  <c r="E197" i="9" s="1"/>
  <c r="B197" i="9" s="1"/>
  <c r="G193" i="9"/>
  <c r="E193" i="9" s="1"/>
  <c r="B193" i="9" s="1"/>
  <c r="G166" i="9"/>
  <c r="H165" i="9"/>
  <c r="G206" i="9"/>
  <c r="E206" i="9" s="1"/>
  <c r="B206" i="9" s="1"/>
  <c r="G198" i="9"/>
  <c r="E198" i="9" s="1"/>
  <c r="B198" i="9" s="1"/>
  <c r="G164" i="9"/>
  <c r="E164" i="9" s="1"/>
  <c r="B164" i="9" s="1"/>
  <c r="G162" i="9"/>
  <c r="E162" i="9" s="1"/>
  <c r="B162" i="9" s="1"/>
  <c r="L213" i="9"/>
  <c r="G210" i="9"/>
  <c r="E210" i="9" s="1"/>
  <c r="B210" i="9" s="1"/>
  <c r="G202" i="9"/>
  <c r="E202" i="9" s="1"/>
  <c r="B202" i="9" s="1"/>
  <c r="G194" i="9"/>
  <c r="E194" i="9" s="1"/>
  <c r="B194" i="9" s="1"/>
  <c r="G165" i="9"/>
  <c r="E165" i="9" s="1"/>
  <c r="B165" i="9" s="1"/>
  <c r="G163" i="9"/>
  <c r="E163" i="9" s="1"/>
  <c r="B163" i="9" s="1"/>
  <c r="G161" i="9"/>
  <c r="E161" i="9" s="1"/>
  <c r="B161" i="9" s="1"/>
  <c r="B25" i="9"/>
  <c r="B29" i="9"/>
  <c r="B33" i="9"/>
  <c r="B37" i="9"/>
  <c r="B41" i="9"/>
  <c r="B45" i="9"/>
  <c r="B49" i="9"/>
  <c r="B53" i="9"/>
  <c r="B57" i="9"/>
  <c r="B61" i="9"/>
  <c r="B65" i="9"/>
  <c r="B69" i="9"/>
  <c r="B73" i="9"/>
  <c r="B77" i="9"/>
  <c r="B81" i="9"/>
  <c r="B85" i="9"/>
  <c r="B89" i="9"/>
  <c r="B93" i="9"/>
  <c r="B97" i="9"/>
  <c r="E108" i="9"/>
  <c r="B108" i="9" s="1"/>
  <c r="E116" i="9"/>
  <c r="B116" i="9" s="1"/>
  <c r="E124" i="9"/>
  <c r="B124" i="9" s="1"/>
  <c r="E132" i="9"/>
  <c r="B132" i="9" s="1"/>
  <c r="E140" i="9"/>
  <c r="B140" i="9" s="1"/>
  <c r="E144" i="9"/>
  <c r="B144" i="9" s="1"/>
  <c r="E152" i="9"/>
  <c r="B152" i="9" s="1"/>
  <c r="E160" i="9"/>
  <c r="B160" i="9" s="1"/>
  <c r="B106" i="9"/>
  <c r="B114" i="9"/>
  <c r="B122" i="9"/>
  <c r="B130" i="9"/>
  <c r="B138" i="9"/>
  <c r="B150" i="9"/>
  <c r="B158" i="9"/>
  <c r="E282" i="9"/>
  <c r="B282" i="9" s="1"/>
  <c r="C1524" i="1" l="1"/>
  <c r="G1524" i="1" s="1"/>
  <c r="H1524" i="1"/>
  <c r="C1518" i="1"/>
  <c r="I35" i="3"/>
  <c r="F245" i="5"/>
  <c r="G1222" i="1"/>
  <c r="E7" i="5"/>
  <c r="E6" i="5" s="1"/>
  <c r="D984" i="1" s="1"/>
  <c r="F213" i="9"/>
  <c r="B213" i="9" s="1"/>
  <c r="F643" i="4"/>
  <c r="F252" i="4"/>
  <c r="H248" i="1"/>
  <c r="G248" i="1"/>
  <c r="H255" i="1"/>
  <c r="G255" i="1"/>
  <c r="G135" i="1"/>
  <c r="H135" i="1"/>
  <c r="G102" i="1"/>
  <c r="H102" i="1"/>
  <c r="G55" i="1"/>
  <c r="H55" i="1"/>
  <c r="B192" i="9"/>
  <c r="H27" i="3"/>
  <c r="F114" i="6"/>
  <c r="C1408" i="1"/>
  <c r="F12" i="5"/>
  <c r="C990" i="1"/>
  <c r="D7" i="5"/>
  <c r="F311" i="4"/>
  <c r="C306" i="1"/>
  <c r="H24" i="3"/>
  <c r="D141" i="6"/>
  <c r="F5" i="6"/>
  <c r="C1299" i="1"/>
  <c r="G311" i="9"/>
  <c r="F206" i="5"/>
  <c r="C1183" i="1"/>
  <c r="F625" i="4"/>
  <c r="C619" i="1"/>
  <c r="F515" i="4"/>
  <c r="C509" i="1"/>
  <c r="H638" i="1"/>
  <c r="G638" i="1"/>
  <c r="F263" i="4"/>
  <c r="C259" i="1"/>
  <c r="F529" i="4"/>
  <c r="D528" i="4"/>
  <c r="C523" i="1"/>
  <c r="E350" i="4"/>
  <c r="E166" i="9"/>
  <c r="B166" i="9" s="1"/>
  <c r="D176" i="5"/>
  <c r="F580" i="4"/>
  <c r="C574" i="1"/>
  <c r="H311" i="9"/>
  <c r="D1183" i="1"/>
  <c r="F224" i="4"/>
  <c r="C220" i="1"/>
  <c r="F7" i="4"/>
  <c r="D6" i="4"/>
  <c r="C3" i="1"/>
  <c r="F593" i="4"/>
  <c r="C587" i="1"/>
  <c r="F459" i="4"/>
  <c r="D420" i="4"/>
  <c r="C453" i="1"/>
  <c r="H637" i="1"/>
  <c r="G637" i="1"/>
  <c r="F124" i="4"/>
  <c r="C120" i="1"/>
  <c r="F44" i="4"/>
  <c r="C40" i="1"/>
  <c r="F35" i="6"/>
  <c r="H25" i="3"/>
  <c r="C1329" i="1"/>
  <c r="H23" i="3"/>
  <c r="C1214" i="1"/>
  <c r="F215" i="4"/>
  <c r="C211" i="1"/>
  <c r="K1451" i="9"/>
  <c r="G314" i="9"/>
  <c r="E314" i="9" s="1"/>
  <c r="B314" i="9" s="1"/>
  <c r="I34" i="3"/>
  <c r="C1517" i="1"/>
  <c r="E6" i="4"/>
  <c r="I1477" i="1"/>
  <c r="I1464" i="1"/>
  <c r="F134" i="5"/>
  <c r="C1112" i="1"/>
  <c r="D350" i="4"/>
  <c r="F351" i="4"/>
  <c r="C346" i="1"/>
  <c r="F196" i="4"/>
  <c r="C192" i="1"/>
  <c r="I21" i="3"/>
  <c r="D1046" i="1"/>
  <c r="H358" i="1"/>
  <c r="G358" i="1"/>
  <c r="E151" i="4"/>
  <c r="D159" i="1"/>
  <c r="B316" i="9"/>
  <c r="E315" i="9"/>
  <c r="I10" i="3" s="1"/>
  <c r="F69" i="5"/>
  <c r="D68" i="5"/>
  <c r="C1047" i="1"/>
  <c r="D414" i="1"/>
  <c r="B313" i="9"/>
  <c r="H308" i="9"/>
  <c r="E308" i="9" s="1"/>
  <c r="B308" i="9" s="1"/>
  <c r="E176" i="5"/>
  <c r="F177" i="5"/>
  <c r="D1154" i="1"/>
  <c r="F50" i="4"/>
  <c r="C46" i="1"/>
  <c r="F363" i="4"/>
  <c r="F163" i="4"/>
  <c r="F78" i="5"/>
  <c r="C1056" i="1"/>
  <c r="D298" i="4"/>
  <c r="F299" i="4"/>
  <c r="C294" i="1"/>
  <c r="I25" i="3"/>
  <c r="D1329" i="1"/>
  <c r="E237" i="5"/>
  <c r="D1215" i="1"/>
  <c r="E528" i="4"/>
  <c r="E635" i="4" s="1"/>
  <c r="D629" i="1" s="1"/>
  <c r="D523" i="1"/>
  <c r="H21" i="9"/>
  <c r="D151" i="4"/>
  <c r="G21" i="9"/>
  <c r="F152" i="4"/>
  <c r="C148" i="1"/>
  <c r="F129" i="6"/>
  <c r="C1423" i="1"/>
  <c r="E141" i="6"/>
  <c r="G318" i="9" s="1"/>
  <c r="E318" i="9" s="1"/>
  <c r="E298" i="4"/>
  <c r="D306" i="1"/>
  <c r="I1466" i="1"/>
  <c r="I1440" i="1"/>
  <c r="I1474" i="1"/>
  <c r="H1518" i="1" l="1"/>
  <c r="G1518" i="1"/>
  <c r="E312" i="9"/>
  <c r="D985" i="1"/>
  <c r="I20" i="3"/>
  <c r="E317" i="9"/>
  <c r="B318" i="9"/>
  <c r="H192" i="1"/>
  <c r="G192" i="1"/>
  <c r="H587" i="1"/>
  <c r="G587" i="1"/>
  <c r="G1299" i="1"/>
  <c r="H1299" i="1"/>
  <c r="G990" i="1"/>
  <c r="H990" i="1"/>
  <c r="E407" i="4"/>
  <c r="D402" i="1" s="1"/>
  <c r="D293" i="1"/>
  <c r="G148" i="1"/>
  <c r="H148" i="1"/>
  <c r="I23" i="3"/>
  <c r="D1214" i="1"/>
  <c r="D408" i="4"/>
  <c r="F350" i="4"/>
  <c r="C345" i="1"/>
  <c r="G1329" i="1"/>
  <c r="H1329" i="1"/>
  <c r="I28" i="3"/>
  <c r="D1435" i="1"/>
  <c r="D407" i="4"/>
  <c r="F298" i="4"/>
  <c r="C293" i="1"/>
  <c r="H1154" i="1"/>
  <c r="G1154" i="1"/>
  <c r="G1047" i="1"/>
  <c r="H1047" i="1"/>
  <c r="G1112" i="1"/>
  <c r="H1112" i="1"/>
  <c r="H1214" i="1"/>
  <c r="G1214" i="1"/>
  <c r="G120" i="1"/>
  <c r="H120" i="1"/>
  <c r="H453" i="1"/>
  <c r="G453" i="1"/>
  <c r="H220" i="1"/>
  <c r="G220" i="1"/>
  <c r="H574" i="1"/>
  <c r="G574" i="1"/>
  <c r="E408" i="4"/>
  <c r="D403" i="1" s="1"/>
  <c r="D345" i="1"/>
  <c r="H259" i="1"/>
  <c r="G259" i="1"/>
  <c r="H509" i="1"/>
  <c r="G509" i="1"/>
  <c r="H1183" i="1"/>
  <c r="G1183" i="1"/>
  <c r="H306" i="1"/>
  <c r="G306" i="1"/>
  <c r="E21" i="9"/>
  <c r="H21" i="3"/>
  <c r="F68" i="5"/>
  <c r="C1046" i="1"/>
  <c r="F420" i="4"/>
  <c r="D635" i="4"/>
  <c r="C414" i="1"/>
  <c r="G3" i="1"/>
  <c r="H3" i="1"/>
  <c r="H523" i="1"/>
  <c r="G523" i="1"/>
  <c r="F141" i="6"/>
  <c r="H28" i="3"/>
  <c r="C1435" i="1"/>
  <c r="H9" i="3" s="1"/>
  <c r="G1408" i="1"/>
  <c r="H1408" i="1"/>
  <c r="G1423" i="1"/>
  <c r="H1423" i="1"/>
  <c r="E636" i="4"/>
  <c r="D630" i="1" s="1"/>
  <c r="D522" i="1"/>
  <c r="G1056" i="1"/>
  <c r="H1056" i="1"/>
  <c r="H159" i="1"/>
  <c r="G159" i="1"/>
  <c r="H346" i="1"/>
  <c r="G346" i="1"/>
  <c r="I16" i="3"/>
  <c r="E412" i="4"/>
  <c r="D2" i="1"/>
  <c r="H17" i="3"/>
  <c r="D289" i="4"/>
  <c r="F151" i="4"/>
  <c r="C147" i="1"/>
  <c r="G1215" i="1"/>
  <c r="H1215" i="1"/>
  <c r="H294" i="1"/>
  <c r="G294" i="1"/>
  <c r="H46" i="1"/>
  <c r="G46" i="1"/>
  <c r="I22" i="3"/>
  <c r="E175" i="5"/>
  <c r="D1153" i="1"/>
  <c r="H19" i="9"/>
  <c r="E19" i="9" s="1"/>
  <c r="B19" i="9" s="1"/>
  <c r="I17" i="3"/>
  <c r="E289" i="4"/>
  <c r="D147" i="1"/>
  <c r="H1517" i="1"/>
  <c r="G1517" i="1"/>
  <c r="H11" i="3"/>
  <c r="H211" i="1"/>
  <c r="G211" i="1"/>
  <c r="F237" i="5"/>
  <c r="H40" i="1"/>
  <c r="G40" i="1"/>
  <c r="D412" i="4"/>
  <c r="F6" i="4"/>
  <c r="H16" i="3"/>
  <c r="D290" i="4"/>
  <c r="C2" i="1"/>
  <c r="H22" i="3"/>
  <c r="F176" i="5"/>
  <c r="D175" i="5"/>
  <c r="C1153" i="1"/>
  <c r="D636" i="4"/>
  <c r="F528" i="4"/>
  <c r="C522" i="1"/>
  <c r="H619" i="1"/>
  <c r="G619" i="1"/>
  <c r="E311" i="9"/>
  <c r="B311" i="9" s="1"/>
  <c r="F7" i="5"/>
  <c r="D6" i="5"/>
  <c r="H20" i="3"/>
  <c r="C985" i="1"/>
  <c r="K3" i="9" l="1"/>
  <c r="I9" i="3"/>
  <c r="H414" i="1"/>
  <c r="G414" i="1"/>
  <c r="G985" i="1"/>
  <c r="H985" i="1"/>
  <c r="H345" i="1"/>
  <c r="G345" i="1"/>
  <c r="F636" i="4"/>
  <c r="C630" i="1"/>
  <c r="N3" i="9"/>
  <c r="I11" i="3"/>
  <c r="D1152" i="1"/>
  <c r="H278" i="9"/>
  <c r="H293" i="1"/>
  <c r="G293" i="1"/>
  <c r="G285" i="9"/>
  <c r="E285" i="9" s="1"/>
  <c r="B285" i="9" s="1"/>
  <c r="G278" i="9"/>
  <c r="F6" i="5"/>
  <c r="C984" i="1"/>
  <c r="H1153" i="1"/>
  <c r="G1153" i="1"/>
  <c r="H2" i="1"/>
  <c r="G2" i="1"/>
  <c r="D639" i="4"/>
  <c r="F412" i="4"/>
  <c r="C407" i="1"/>
  <c r="E639" i="4"/>
  <c r="D407" i="1"/>
  <c r="B21" i="9"/>
  <c r="F408" i="4"/>
  <c r="C403" i="1"/>
  <c r="E413" i="4"/>
  <c r="E414" i="4" s="1"/>
  <c r="D409" i="1" s="1"/>
  <c r="E291" i="4"/>
  <c r="D287" i="1" s="1"/>
  <c r="D285" i="1"/>
  <c r="H147" i="1"/>
  <c r="G147" i="1"/>
  <c r="G1435" i="1"/>
  <c r="H1435" i="1"/>
  <c r="F635" i="4"/>
  <c r="C629" i="1"/>
  <c r="H522" i="1"/>
  <c r="G522" i="1"/>
  <c r="F175" i="5"/>
  <c r="C1152" i="1"/>
  <c r="C286" i="1"/>
  <c r="D291" i="4"/>
  <c r="F289" i="4"/>
  <c r="D413" i="4"/>
  <c r="C285" i="1"/>
  <c r="E290" i="4"/>
  <c r="D286" i="1" s="1"/>
  <c r="G1046" i="1"/>
  <c r="H1046" i="1"/>
  <c r="F407" i="4"/>
  <c r="C402" i="1"/>
  <c r="E278" i="9" l="1"/>
  <c r="E277" i="9" s="1"/>
  <c r="H402" i="1"/>
  <c r="G402" i="1"/>
  <c r="H8" i="3"/>
  <c r="G984" i="1"/>
  <c r="H984" i="1"/>
  <c r="D640" i="4"/>
  <c r="F413" i="4"/>
  <c r="D415" i="4"/>
  <c r="C408" i="1"/>
  <c r="H286" i="1"/>
  <c r="G286" i="1"/>
  <c r="D414" i="4"/>
  <c r="F291" i="4"/>
  <c r="C287" i="1"/>
  <c r="H1152" i="1"/>
  <c r="G1152" i="1"/>
  <c r="H629" i="1"/>
  <c r="G629" i="1"/>
  <c r="E640" i="4"/>
  <c r="E415" i="4"/>
  <c r="D410" i="1" s="1"/>
  <c r="D408" i="1"/>
  <c r="H407" i="1"/>
  <c r="G407" i="1"/>
  <c r="H285" i="1"/>
  <c r="G285" i="1"/>
  <c r="H403" i="1"/>
  <c r="G403" i="1"/>
  <c r="F290" i="4"/>
  <c r="D633" i="1"/>
  <c r="D641" i="4"/>
  <c r="F639" i="4"/>
  <c r="C633" i="1"/>
  <c r="H630" i="1"/>
  <c r="G630" i="1"/>
  <c r="B278" i="9" l="1"/>
  <c r="C635" i="1"/>
  <c r="E642" i="4"/>
  <c r="D634" i="1"/>
  <c r="H633" i="1"/>
  <c r="G633" i="1"/>
  <c r="E641" i="4"/>
  <c r="F641" i="4" s="1"/>
  <c r="H408" i="1"/>
  <c r="G408" i="1"/>
  <c r="H287" i="1"/>
  <c r="G287" i="1"/>
  <c r="D642" i="4"/>
  <c r="F640" i="4"/>
  <c r="C634" i="1"/>
  <c r="F414" i="4"/>
  <c r="C409" i="1"/>
  <c r="F415" i="4"/>
  <c r="C410" i="1"/>
  <c r="M3" i="9"/>
  <c r="I8" i="3"/>
  <c r="H410" i="1" l="1"/>
  <c r="G410" i="1"/>
  <c r="H634" i="1"/>
  <c r="G634" i="1"/>
  <c r="E646" i="4"/>
  <c r="D636" i="1"/>
  <c r="H409" i="1"/>
  <c r="G409" i="1"/>
  <c r="D646" i="4"/>
  <c r="F642" i="4"/>
  <c r="C636" i="1"/>
  <c r="E645" i="4"/>
  <c r="D635" i="1"/>
  <c r="H635" i="1" s="1"/>
  <c r="D645" i="4"/>
  <c r="H19" i="3" l="1"/>
  <c r="F646" i="4"/>
  <c r="C640" i="1"/>
  <c r="I19" i="3"/>
  <c r="D640" i="1"/>
  <c r="H7" i="3" s="1"/>
  <c r="G635" i="1"/>
  <c r="H18" i="3"/>
  <c r="F645" i="4"/>
  <c r="C639" i="1"/>
  <c r="G276" i="9"/>
  <c r="E276" i="9" s="1"/>
  <c r="B276" i="9" s="1"/>
  <c r="I18" i="3"/>
  <c r="D639" i="1"/>
  <c r="H636" i="1"/>
  <c r="G636" i="1"/>
  <c r="H639" i="1" l="1"/>
  <c r="G639" i="1"/>
  <c r="H640" i="1"/>
  <c r="G640" i="1"/>
  <c r="J3" i="9"/>
  <c r="G274" i="9" l="1"/>
  <c r="L272" i="9"/>
  <c r="H274" i="9"/>
  <c r="G18" i="9"/>
  <c r="H18" i="9"/>
  <c r="J17" i="9"/>
  <c r="H16" i="9"/>
  <c r="G15" i="9"/>
  <c r="I13" i="9"/>
  <c r="K11" i="9"/>
  <c r="J8" i="9"/>
  <c r="I5" i="9"/>
  <c r="J9" i="9"/>
  <c r="K12" i="9"/>
  <c r="I6" i="9"/>
  <c r="M272" i="9"/>
  <c r="G17" i="9"/>
  <c r="H17" i="9"/>
  <c r="K8" i="9"/>
  <c r="I12" i="9"/>
  <c r="J7" i="9"/>
  <c r="I11" i="9"/>
  <c r="J6" i="9"/>
  <c r="K7" i="9"/>
  <c r="J11" i="9"/>
  <c r="K6" i="9"/>
  <c r="J10" i="9"/>
  <c r="K5" i="9"/>
  <c r="I17" i="9"/>
  <c r="M16" i="9"/>
  <c r="G16" i="9"/>
  <c r="E16" i="9" s="1"/>
  <c r="L15" i="9"/>
  <c r="H15" i="9"/>
  <c r="K10" i="9"/>
  <c r="K9" i="9"/>
  <c r="J12" i="9"/>
  <c r="I8" i="9"/>
  <c r="K13" i="9"/>
  <c r="I7" i="9"/>
  <c r="I9" i="9"/>
  <c r="J13" i="9"/>
  <c r="M15" i="9"/>
  <c r="J5" i="9"/>
  <c r="L16" i="9"/>
  <c r="E11" i="9" l="1"/>
  <c r="B11" i="9" s="1"/>
  <c r="E9" i="9"/>
  <c r="B9" i="9" s="1"/>
  <c r="E8" i="9"/>
  <c r="B8" i="9" s="1"/>
  <c r="F15" i="9"/>
  <c r="E15" i="9"/>
  <c r="E18" i="9"/>
  <c r="B18" i="9" s="1"/>
  <c r="F16" i="9"/>
  <c r="E12" i="9"/>
  <c r="B12" i="9" s="1"/>
  <c r="E7" i="9"/>
  <c r="B7" i="9" s="1"/>
  <c r="E10" i="9"/>
  <c r="B10" i="9" s="1"/>
  <c r="E6" i="9"/>
  <c r="B6" i="9" s="1"/>
  <c r="E5" i="9"/>
  <c r="F272" i="9"/>
  <c r="E17" i="9"/>
  <c r="B17" i="9" s="1"/>
  <c r="E13" i="9"/>
  <c r="B13" i="9" s="1"/>
  <c r="E274" i="9"/>
  <c r="B15" i="9" l="1"/>
  <c r="F14" i="9"/>
  <c r="B16" i="9"/>
  <c r="B272" i="9"/>
  <c r="F20" i="9"/>
  <c r="B5" i="9"/>
  <c r="E4" i="9"/>
  <c r="B274" i="9"/>
  <c r="E20" i="9"/>
  <c r="I7" i="3" s="1"/>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<sst xmlns="http://schemas.openxmlformats.org/spreadsheetml/2006/main" count="4374" uniqueCount="3426">
  <si>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</si>
  <si>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</si>
  <si>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</si>
  <si>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</si>
  <si>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</si>
  <si>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</si>
  <si>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</si>
  <si>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</si>
  <si>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</si>
  <si>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</si>
  <si>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</si>
  <si>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</si>
  <si>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</si>
  <si>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</si>
  <si>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</si>
  <si>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</si>
  <si>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</si>
  <si>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</si>
  <si>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</si>
  <si>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</si>
  <si>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</si>
  <si>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</si>
  <si>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</si>
  <si>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</si>
  <si>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</si>
  <si>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</si>
  <si>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</si>
  <si>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</si>
  <si>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</si>
  <si>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</si>
  <si>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</si>
  <si>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ĐURĐ</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</si>
  <si>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</si>
  <si>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</si>
  <si>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</si>
  <si>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</si>
  <si>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</si>
  <si>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</si>
  <si>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</si>
  <si>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</si>
  <si>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</si>
  <si>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</si>
  <si>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</si>
  <si>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</si>
  <si>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</si>
  <si>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</si>
  <si>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</si>
  <si>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</si>
  <si>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</si>
  <si>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31430 - OPĆINA SVETI ĐURĐ</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</si>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</sst>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2222644.73</v>
      </c>
      <c r="D2" s="6">
        <f>'PR-RAS'!E6</f>
        <v>2342151.7899999996</v>
      </c>
      <c r="E2" s="6">
        <v>0</v>
      </c>
      <c r="F2" s="6">
        <v>0</v>
      </c>
      <c r="G2" s="7">
        <f t="shared" ref="G2:G264" si="0">(B2/1000)*(C2*1+D2*2)</f>
        <v>6906.9483099999989</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795510.27999999991</v>
      </c>
      <c r="D3" s="1">
        <f>'PR-RAS'!E7</f>
        <v>967274.69000000006</v>
      </c>
      <c r="E3" s="1">
        <v>0</v>
      </c>
      <c r="F3" s="1">
        <v>0</v>
      </c>
      <c r="G3" s="2">
        <f t="shared" si="0"/>
        <v>5460.1193200000007</v>
      </c>
      <c r="H3" s="2">
        <f t="shared" si="1"/>
        <v>0.58999999985098839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773011.35999999987</v>
      </c>
      <c r="D4" s="1">
        <f>'PR-RAS'!E8</f>
        <v>936207.42000000016</v>
      </c>
      <c r="E4" s="1">
        <v>0</v>
      </c>
      <c r="F4" s="1">
        <v>0</v>
      </c>
      <c r="G4" s="2">
        <f t="shared" si="0"/>
        <v>7936.2786000000006</v>
      </c>
      <c r="H4" s="2">
        <f t="shared" si="1"/>
        <v>0.78000000002793968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874686.5</v>
      </c>
      <c r="D5" s="1">
        <f>'PR-RAS'!E9</f>
        <v>1006927.92</v>
      </c>
      <c r="E5" s="1">
        <v>0</v>
      </c>
      <c r="F5" s="1">
        <v>0</v>
      </c>
      <c r="G5" s="2">
        <f t="shared" si="0"/>
        <v>11554.16936</v>
      </c>
      <c r="H5" s="2">
        <f t="shared" si="1"/>
        <v>0.57999999995809048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71599.48</v>
      </c>
      <c r="D6" s="1">
        <f>'PR-RAS'!E10</f>
        <v>121867.48</v>
      </c>
      <c r="E6" s="1">
        <v>0</v>
      </c>
      <c r="F6" s="1">
        <v>0</v>
      </c>
      <c r="G6" s="2">
        <f t="shared" si="0"/>
        <v>1576.6722</v>
      </c>
      <c r="H6" s="2">
        <f t="shared" si="1"/>
        <v>0.95999999999185093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3322.21</v>
      </c>
      <c r="D7" s="1">
        <f>'PR-RAS'!E11</f>
        <v>8075.15</v>
      </c>
      <c r="E7" s="1">
        <v>0</v>
      </c>
      <c r="F7" s="1">
        <v>0</v>
      </c>
      <c r="G7" s="2">
        <f t="shared" si="0"/>
        <v>116.83506</v>
      </c>
      <c r="H7" s="2">
        <f t="shared" si="1"/>
        <v>0.35999999999967258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981.23</v>
      </c>
      <c r="D8" s="1">
        <f>'PR-RAS'!E12</f>
        <v>3513.84</v>
      </c>
      <c r="E8" s="1">
        <v>0</v>
      </c>
      <c r="F8" s="1">
        <v>0</v>
      </c>
      <c r="G8" s="2">
        <f t="shared" si="0"/>
        <v>56.062370000000001</v>
      </c>
      <c r="H8" s="2">
        <f t="shared" si="1"/>
        <v>0.38999999999987267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177578.06</v>
      </c>
      <c r="D11" s="1">
        <f>'PR-RAS'!E15</f>
        <v>204176.97</v>
      </c>
      <c r="E11" s="1">
        <v>0</v>
      </c>
      <c r="F11" s="1">
        <v>0</v>
      </c>
      <c r="G11" s="2">
        <f t="shared" si="0"/>
        <v>5859.32</v>
      </c>
      <c r="H11" s="2">
        <f t="shared" si="1"/>
        <v>8.999999999650754E-2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19036.27</v>
      </c>
      <c r="D19" s="1">
        <f>'PR-RAS'!E23</f>
        <v>27539.079999999998</v>
      </c>
      <c r="E19" s="1">
        <v>0</v>
      </c>
      <c r="F19" s="1">
        <v>0</v>
      </c>
      <c r="G19" s="2">
        <f t="shared" si="0"/>
        <v>1334.0597399999997</v>
      </c>
      <c r="H19" s="2">
        <f t="shared" si="1"/>
        <v>0.34999999999854481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335.06</v>
      </c>
      <c r="D20" s="1">
        <f>'PR-RAS'!E24</f>
        <v>443.96</v>
      </c>
      <c r="E20" s="1">
        <v>0</v>
      </c>
      <c r="F20" s="1">
        <v>0</v>
      </c>
      <c r="G20" s="2">
        <f t="shared" si="0"/>
        <v>23.236619999999998</v>
      </c>
      <c r="H20" s="2">
        <f t="shared" si="1"/>
        <v>0.10000000000002274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18701.21</v>
      </c>
      <c r="D23" s="1">
        <f>'PR-RAS'!E27</f>
        <v>27095.119999999999</v>
      </c>
      <c r="E23" s="1">
        <v>0</v>
      </c>
      <c r="F23" s="1">
        <v>0</v>
      </c>
      <c r="G23" s="2">
        <f t="shared" si="0"/>
        <v>1603.6118999999999</v>
      </c>
      <c r="H23" s="2">
        <f t="shared" si="1"/>
        <v>0.32999999999810825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3462.65</v>
      </c>
      <c r="D25" s="1">
        <f>'PR-RAS'!E29</f>
        <v>3528.19</v>
      </c>
      <c r="E25" s="1">
        <v>0</v>
      </c>
      <c r="F25" s="1">
        <v>0</v>
      </c>
      <c r="G25" s="2">
        <f t="shared" si="0"/>
        <v>252.45672000000002</v>
      </c>
      <c r="H25" s="2">
        <f t="shared" si="1"/>
        <v>0.53999999999996362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3462.65</v>
      </c>
      <c r="D27" s="1">
        <f>'PR-RAS'!E31</f>
        <v>3441.18</v>
      </c>
      <c r="E27" s="1">
        <v>0</v>
      </c>
      <c r="F27" s="1">
        <v>0</v>
      </c>
      <c r="G27" s="2">
        <f t="shared" si="0"/>
        <v>268.97026</v>
      </c>
      <c r="H27" s="2">
        <f t="shared" si="1"/>
        <v>0.52999999999974534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87.01</v>
      </c>
      <c r="E29" s="1">
        <v>0</v>
      </c>
      <c r="F29" s="1">
        <v>0</v>
      </c>
      <c r="G29" s="2">
        <f t="shared" si="0"/>
        <v>4.87256</v>
      </c>
      <c r="H29" s="2">
        <f t="shared" si="1"/>
        <v>1.0000000000005116E-2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902671.08</v>
      </c>
      <c r="D46" s="1">
        <f>'PR-RAS'!E50</f>
        <v>943307.91999999993</v>
      </c>
      <c r="E46" s="1">
        <v>0</v>
      </c>
      <c r="F46" s="1">
        <v>0</v>
      </c>
      <c r="G46" s="2">
        <f t="shared" si="0"/>
        <v>125517.9114</v>
      </c>
      <c r="H46" s="2">
        <f t="shared" si="1"/>
        <v>0.16000000003259629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899121.30999999994</v>
      </c>
      <c r="D55" s="1">
        <f>'PR-RAS'!E59</f>
        <v>941104.72</v>
      </c>
      <c r="E55" s="1">
        <v>0</v>
      </c>
      <c r="F55" s="1">
        <v>0</v>
      </c>
      <c r="G55" s="2">
        <f t="shared" si="0"/>
        <v>150191.86050000001</v>
      </c>
      <c r="H55" s="2">
        <f t="shared" si="1"/>
        <v>0.58999999996740371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827301.45</v>
      </c>
      <c r="D56" s="1">
        <f>'PR-RAS'!E60</f>
        <v>941104.72</v>
      </c>
      <c r="E56" s="1">
        <v>0</v>
      </c>
      <c r="F56" s="1">
        <v>0</v>
      </c>
      <c r="G56" s="2">
        <f t="shared" si="0"/>
        <v>149023.09894999999</v>
      </c>
      <c r="H56" s="2">
        <f t="shared" si="1"/>
        <v>0.72999999998137355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71819.86</v>
      </c>
      <c r="D57" s="1">
        <f>'PR-RAS'!E61</f>
        <v>0</v>
      </c>
      <c r="E57" s="1">
        <v>0</v>
      </c>
      <c r="F57" s="1">
        <v>0</v>
      </c>
      <c r="G57" s="2">
        <f t="shared" si="0"/>
        <v>4021.9121600000003</v>
      </c>
      <c r="H57" s="2">
        <f t="shared" si="1"/>
        <v>0.13999999999941792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3549.77</v>
      </c>
      <c r="D64" s="1">
        <f>'PR-RAS'!E68</f>
        <v>2203.1999999999998</v>
      </c>
      <c r="E64" s="1">
        <v>0</v>
      </c>
      <c r="F64" s="1">
        <v>0</v>
      </c>
      <c r="G64" s="2">
        <f t="shared" si="0"/>
        <v>501.23871000000003</v>
      </c>
      <c r="H64" s="2">
        <f t="shared" si="1"/>
        <v>0.42999999999983629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3549.77</v>
      </c>
      <c r="D65" s="1">
        <f>'PR-RAS'!E69</f>
        <v>2203.1999999999998</v>
      </c>
      <c r="E65" s="1">
        <v>0</v>
      </c>
      <c r="F65" s="1">
        <v>0</v>
      </c>
      <c r="G65" s="2">
        <f t="shared" si="0"/>
        <v>509.19488000000001</v>
      </c>
      <c r="H65" s="2">
        <f t="shared" si="1"/>
        <v>0.42999999999983629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200339.52</v>
      </c>
      <c r="D78" s="1">
        <f>'PR-RAS'!E82</f>
        <v>225789.96</v>
      </c>
      <c r="E78" s="1">
        <v>0</v>
      </c>
      <c r="F78" s="1">
        <v>0</v>
      </c>
      <c r="G78" s="2">
        <f t="shared" si="0"/>
        <v>50197.796879999994</v>
      </c>
      <c r="H78" s="2">
        <f t="shared" si="1"/>
        <v>0.52000000001862645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46.54</v>
      </c>
      <c r="D79" s="1">
        <f>'PR-RAS'!E83</f>
        <v>129.59</v>
      </c>
      <c r="E79" s="1">
        <v>0</v>
      </c>
      <c r="F79" s="1">
        <v>0</v>
      </c>
      <c r="G79" s="2">
        <f t="shared" si="0"/>
        <v>23.846160000000001</v>
      </c>
      <c r="H79" s="2">
        <f t="shared" si="1"/>
        <v>0.86999999999999744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46.54</v>
      </c>
      <c r="D82" s="1">
        <f>'PR-RAS'!E86</f>
        <v>129.59</v>
      </c>
      <c r="E82" s="1">
        <v>0</v>
      </c>
      <c r="F82" s="1">
        <v>0</v>
      </c>
      <c r="G82" s="2">
        <f t="shared" si="0"/>
        <v>24.763320000000004</v>
      </c>
      <c r="H82" s="2">
        <f t="shared" si="1"/>
        <v>0.86999999999999744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200292.97999999998</v>
      </c>
      <c r="D87" s="1">
        <f>'PR-RAS'!E91</f>
        <v>225660.37</v>
      </c>
      <c r="E87" s="1">
        <v>0</v>
      </c>
      <c r="F87" s="1">
        <v>0</v>
      </c>
      <c r="G87" s="2">
        <f t="shared" si="0"/>
        <v>56038.779919999994</v>
      </c>
      <c r="H87" s="2">
        <f t="shared" si="1"/>
        <v>0.39000000001396984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19441.79</v>
      </c>
      <c r="D88" s="1">
        <f>'PR-RAS'!E92</f>
        <v>19441.79</v>
      </c>
      <c r="E88" s="1">
        <v>0</v>
      </c>
      <c r="F88" s="1">
        <v>0</v>
      </c>
      <c r="G88" s="2">
        <f t="shared" si="0"/>
        <v>5074.3071899999995</v>
      </c>
      <c r="H88" s="2">
        <f t="shared" si="1"/>
        <v>0.41999999999825377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36894.6</v>
      </c>
      <c r="D89" s="1">
        <f>'PR-RAS'!E93</f>
        <v>41904.81</v>
      </c>
      <c r="E89" s="1">
        <v>0</v>
      </c>
      <c r="F89" s="1">
        <v>0</v>
      </c>
      <c r="G89" s="2">
        <f t="shared" si="0"/>
        <v>10621.97136</v>
      </c>
      <c r="H89" s="2">
        <f t="shared" si="1"/>
        <v>0.5900000000037835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143956.59</v>
      </c>
      <c r="D90" s="1">
        <f>'PR-RAS'!E94</f>
        <v>164313.76999999999</v>
      </c>
      <c r="E90" s="1">
        <v>0</v>
      </c>
      <c r="F90" s="1">
        <v>0</v>
      </c>
      <c r="G90" s="2">
        <f t="shared" si="0"/>
        <v>42059.987569999998</v>
      </c>
      <c r="H90" s="2">
        <f t="shared" si="1"/>
        <v>0.64000000001396984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306377.46000000002</v>
      </c>
      <c r="D102" s="1">
        <f>'PR-RAS'!E106</f>
        <v>195759.94</v>
      </c>
      <c r="E102" s="1">
        <v>0</v>
      </c>
      <c r="F102" s="1">
        <v>0</v>
      </c>
      <c r="G102" s="2">
        <f t="shared" si="0"/>
        <v>70487.631340000007</v>
      </c>
      <c r="H102" s="2">
        <f t="shared" si="1"/>
        <v>0.52000000001862645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23.35</v>
      </c>
      <c r="D103" s="1">
        <f>'PR-RAS'!E107</f>
        <v>21.88</v>
      </c>
      <c r="E103" s="1">
        <v>0</v>
      </c>
      <c r="F103" s="1">
        <v>0</v>
      </c>
      <c r="G103" s="2">
        <f t="shared" si="0"/>
        <v>6.8452199999999994</v>
      </c>
      <c r="H103" s="2">
        <f t="shared" si="1"/>
        <v>0.47000000000000242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23.35</v>
      </c>
      <c r="D107" s="1">
        <f>'PR-RAS'!E111</f>
        <v>21.88</v>
      </c>
      <c r="E107" s="1">
        <v>0</v>
      </c>
      <c r="F107" s="1">
        <v>0</v>
      </c>
      <c r="G107" s="2">
        <f t="shared" si="0"/>
        <v>7.1136599999999994</v>
      </c>
      <c r="H107" s="2">
        <f t="shared" si="1"/>
        <v>0.47000000000000242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102305.83</v>
      </c>
      <c r="D108" s="1">
        <f>'PR-RAS'!E112</f>
        <v>118528.41</v>
      </c>
      <c r="E108" s="1">
        <v>0</v>
      </c>
      <c r="F108" s="1">
        <v>0</v>
      </c>
      <c r="G108" s="2">
        <f t="shared" si="0"/>
        <v>36311.803550000004</v>
      </c>
      <c r="H108" s="2">
        <f t="shared" si="1"/>
        <v>0.58000000000174623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429.78</v>
      </c>
      <c r="D111" s="1">
        <f>'PR-RAS'!E115</f>
        <v>5959.19</v>
      </c>
      <c r="E111" s="1">
        <v>0</v>
      </c>
      <c r="F111" s="1">
        <v>0</v>
      </c>
      <c r="G111" s="2">
        <f t="shared" si="0"/>
        <v>1358.2976000000001</v>
      </c>
      <c r="H111" s="2">
        <f t="shared" si="1"/>
        <v>0.40999999999962711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101876.05</v>
      </c>
      <c r="D113" s="1">
        <f>'PR-RAS'!E117</f>
        <v>112569.22</v>
      </c>
      <c r="E113" s="1">
        <v>0</v>
      </c>
      <c r="F113" s="1">
        <v>0</v>
      </c>
      <c r="G113" s="2">
        <f t="shared" si="0"/>
        <v>36625.622880000003</v>
      </c>
      <c r="H113" s="2">
        <f t="shared" si="1"/>
        <v>0.27000000000407454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204048.28</v>
      </c>
      <c r="D116" s="1">
        <f>'PR-RAS'!E120</f>
        <v>77209.649999999994</v>
      </c>
      <c r="E116" s="1">
        <v>0</v>
      </c>
      <c r="F116" s="1">
        <v>0</v>
      </c>
      <c r="G116" s="2">
        <f t="shared" si="0"/>
        <v>41223.771699999998</v>
      </c>
      <c r="H116" s="2">
        <f t="shared" si="1"/>
        <v>0.63000000000465661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131583.43</v>
      </c>
      <c r="D117" s="1">
        <f>'PR-RAS'!E121</f>
        <v>3499.51</v>
      </c>
      <c r="E117" s="1">
        <v>0</v>
      </c>
      <c r="F117" s="1">
        <v>0</v>
      </c>
      <c r="G117" s="2">
        <f t="shared" si="0"/>
        <v>16075.564199999999</v>
      </c>
      <c r="H117" s="2">
        <f t="shared" si="1"/>
        <v>0.9199999999927968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72464.850000000006</v>
      </c>
      <c r="D118" s="1">
        <f>'PR-RAS'!E122</f>
        <v>73710.14</v>
      </c>
      <c r="E118" s="1">
        <v>0</v>
      </c>
      <c r="F118" s="1">
        <v>0</v>
      </c>
      <c r="G118" s="2">
        <f t="shared" si="0"/>
        <v>25726.560210000003</v>
      </c>
      <c r="H118" s="2">
        <f t="shared" si="1"/>
        <v>0.28999999999359716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11125.42</v>
      </c>
      <c r="D120" s="1">
        <f>'PR-RAS'!E124</f>
        <v>4616.09</v>
      </c>
      <c r="E120" s="1">
        <v>0</v>
      </c>
      <c r="F120" s="1">
        <v>0</v>
      </c>
      <c r="G120" s="2">
        <f t="shared" si="0"/>
        <v>2422.5543999999995</v>
      </c>
      <c r="H120" s="2">
        <f t="shared" si="1"/>
        <v>0.51000000000021828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4661.96</v>
      </c>
      <c r="D121" s="1">
        <f>'PR-RAS'!E125</f>
        <v>4608.1400000000003</v>
      </c>
      <c r="E121" s="1">
        <v>0</v>
      </c>
      <c r="F121" s="1">
        <v>0</v>
      </c>
      <c r="G121" s="2">
        <f t="shared" si="0"/>
        <v>1665.3888000000002</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4661.96</v>
      </c>
      <c r="D123" s="1">
        <f>'PR-RAS'!E127</f>
        <v>4608.1400000000003</v>
      </c>
      <c r="E123" s="1">
        <v>0</v>
      </c>
      <c r="F123" s="1">
        <v>0</v>
      </c>
      <c r="G123" s="2">
        <f t="shared" si="0"/>
        <v>1693.1452800000002</v>
      </c>
      <c r="H123" s="2">
        <f t="shared" si="1"/>
        <v>0.18000000000029104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6463.46</v>
      </c>
      <c r="D124" s="1">
        <f>'PR-RAS'!E128</f>
        <v>7.95</v>
      </c>
      <c r="E124" s="1">
        <v>0</v>
      </c>
      <c r="F124" s="1">
        <v>0</v>
      </c>
      <c r="G124" s="2">
        <f t="shared" si="0"/>
        <v>796.96127999999999</v>
      </c>
      <c r="H124" s="2">
        <f t="shared" si="1"/>
        <v>0.5100000000000362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6463.46</v>
      </c>
      <c r="D125" s="1">
        <f>'PR-RAS'!E129</f>
        <v>7.95</v>
      </c>
      <c r="E125" s="1">
        <v>0</v>
      </c>
      <c r="F125" s="1">
        <v>0</v>
      </c>
      <c r="G125" s="2">
        <f t="shared" si="0"/>
        <v>803.44063999999992</v>
      </c>
      <c r="H125" s="2">
        <f t="shared" si="1"/>
        <v>0.5100000000000362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6620.9699999999993</v>
      </c>
      <c r="D135" s="1">
        <f>'PR-RAS'!E139</f>
        <v>5403.1900000000005</v>
      </c>
      <c r="E135" s="1">
        <v>0</v>
      </c>
      <c r="F135" s="1">
        <v>0</v>
      </c>
      <c r="G135" s="2">
        <f t="shared" si="0"/>
        <v>2335.2649000000001</v>
      </c>
      <c r="H135" s="2">
        <f t="shared" si="1"/>
        <v>0.22000000000116415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1003.78</v>
      </c>
      <c r="D136" s="1">
        <f>'PR-RAS'!E140</f>
        <v>707.55</v>
      </c>
      <c r="E136" s="1">
        <v>0</v>
      </c>
      <c r="F136" s="1">
        <v>0</v>
      </c>
      <c r="G136" s="2">
        <f t="shared" si="0"/>
        <v>326.54880000000003</v>
      </c>
      <c r="H136" s="2">
        <f t="shared" si="1"/>
        <v>0.67000000000007276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522.74</v>
      </c>
      <c r="D143" s="1">
        <f>'PR-RAS'!E147</f>
        <v>275.72000000000003</v>
      </c>
      <c r="E143" s="1">
        <v>0</v>
      </c>
      <c r="F143" s="1">
        <v>0</v>
      </c>
      <c r="G143" s="2">
        <f t="shared" si="0"/>
        <v>152.53355999999999</v>
      </c>
      <c r="H143" s="2">
        <f t="shared" si="1"/>
        <v>0.53999999999996362</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481.04</v>
      </c>
      <c r="D145" s="1">
        <f>'PR-RAS'!E149</f>
        <v>431.83</v>
      </c>
      <c r="E145" s="1">
        <v>0</v>
      </c>
      <c r="F145" s="1">
        <v>0</v>
      </c>
      <c r="G145" s="2">
        <f t="shared" si="0"/>
        <v>193.63679999999999</v>
      </c>
      <c r="H145" s="2">
        <f t="shared" si="1"/>
        <v>0.21000000000003638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5617.19</v>
      </c>
      <c r="D146" s="1">
        <f>'PR-RAS'!E150</f>
        <v>4695.6400000000003</v>
      </c>
      <c r="E146" s="1">
        <v>0</v>
      </c>
      <c r="F146" s="1">
        <v>0</v>
      </c>
      <c r="G146" s="2">
        <f t="shared" si="0"/>
        <v>2176.2281499999999</v>
      </c>
      <c r="H146" s="2">
        <f t="shared" si="1"/>
        <v>0.5499999999992724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1387022.48</v>
      </c>
      <c r="D147" s="1">
        <f>'PR-RAS'!E151</f>
        <v>1793692.46</v>
      </c>
      <c r="E147" s="1">
        <v>0</v>
      </c>
      <c r="F147" s="1">
        <v>0</v>
      </c>
      <c r="G147" s="2">
        <f t="shared" si="0"/>
        <v>726263.4804</v>
      </c>
      <c r="H147" s="2">
        <f t="shared" si="1"/>
        <v>0.93999999994412065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460046.55000000005</v>
      </c>
      <c r="D148" s="1">
        <f>'PR-RAS'!E152</f>
        <v>616348.78999999992</v>
      </c>
      <c r="E148" s="1">
        <v>0</v>
      </c>
      <c r="F148" s="1">
        <v>0</v>
      </c>
      <c r="G148" s="2">
        <f t="shared" si="0"/>
        <v>248833.38710999998</v>
      </c>
      <c r="H148" s="2">
        <f t="shared" si="1"/>
        <v>0.66000000003259629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298899.63</v>
      </c>
      <c r="D149" s="1">
        <f>'PR-RAS'!E153</f>
        <v>403705.38999999996</v>
      </c>
      <c r="E149" s="1">
        <v>0</v>
      </c>
      <c r="F149" s="1">
        <v>0</v>
      </c>
      <c r="G149" s="2">
        <f t="shared" si="0"/>
        <v>163733.94067999997</v>
      </c>
      <c r="H149" s="2">
        <f t="shared" si="1"/>
        <v>0.75999999995110556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292233.63</v>
      </c>
      <c r="D150" s="1">
        <f>'PR-RAS'!E154</f>
        <v>388760.42</v>
      </c>
      <c r="E150" s="1">
        <v>0</v>
      </c>
      <c r="F150" s="1">
        <v>0</v>
      </c>
      <c r="G150" s="2">
        <f t="shared" si="0"/>
        <v>159393.41602999999</v>
      </c>
      <c r="H150" s="2">
        <f t="shared" si="1"/>
        <v>0.78999999997904524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6666</v>
      </c>
      <c r="D151" s="1">
        <f>'PR-RAS'!E155</f>
        <v>14944.97</v>
      </c>
      <c r="E151" s="1">
        <v>0</v>
      </c>
      <c r="F151" s="1">
        <v>0</v>
      </c>
      <c r="G151" s="2">
        <f t="shared" si="0"/>
        <v>5483.3910000000005</v>
      </c>
      <c r="H151" s="2">
        <f t="shared" si="1"/>
        <v>3.0000000000654836E-2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27919.51</v>
      </c>
      <c r="D154" s="1">
        <f>'PR-RAS'!E158</f>
        <v>37299.31</v>
      </c>
      <c r="E154" s="1">
        <v>0</v>
      </c>
      <c r="F154" s="1">
        <v>0</v>
      </c>
      <c r="G154" s="2">
        <f t="shared" si="0"/>
        <v>15685.273889999999</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133227.41</v>
      </c>
      <c r="D155" s="1">
        <f>'PR-RAS'!E159</f>
        <v>175344.09</v>
      </c>
      <c r="E155" s="1">
        <v>0</v>
      </c>
      <c r="F155" s="1">
        <v>0</v>
      </c>
      <c r="G155" s="2">
        <f t="shared" si="0"/>
        <v>74523.00086</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72467.259999999995</v>
      </c>
      <c r="D156" s="1">
        <f>'PR-RAS'!E160</f>
        <v>93582.67</v>
      </c>
      <c r="E156" s="1">
        <v>0</v>
      </c>
      <c r="F156" s="1">
        <v>0</v>
      </c>
      <c r="G156" s="2">
        <f t="shared" si="0"/>
        <v>40243.052999999993</v>
      </c>
      <c r="H156" s="2">
        <f t="shared" si="1"/>
        <v>0.58999999999650754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60760.15</v>
      </c>
      <c r="D157" s="1">
        <f>'PR-RAS'!E161</f>
        <v>81761.42</v>
      </c>
      <c r="E157" s="1">
        <v>0</v>
      </c>
      <c r="F157" s="1">
        <v>0</v>
      </c>
      <c r="G157" s="2">
        <f t="shared" si="0"/>
        <v>34988.146439999997</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530371.73</v>
      </c>
      <c r="D159" s="1">
        <f>'PR-RAS'!E163</f>
        <v>672485.09</v>
      </c>
      <c r="E159" s="1">
        <v>0</v>
      </c>
      <c r="F159" s="1">
        <v>0</v>
      </c>
      <c r="G159" s="2">
        <f t="shared" si="0"/>
        <v>296304.02178000001</v>
      </c>
      <c r="H159" s="2">
        <f t="shared" si="1"/>
        <v>0.35999999998603016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21119.71</v>
      </c>
      <c r="D160" s="1">
        <f>'PR-RAS'!E164</f>
        <v>26314.16</v>
      </c>
      <c r="E160" s="1">
        <v>0</v>
      </c>
      <c r="F160" s="1">
        <v>0</v>
      </c>
      <c r="G160" s="2">
        <f t="shared" si="0"/>
        <v>11725.93677</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232.8</v>
      </c>
      <c r="D161" s="1">
        <f>'PR-RAS'!E165</f>
        <v>588.4</v>
      </c>
      <c r="E161" s="1">
        <v>0</v>
      </c>
      <c r="F161" s="1">
        <v>0</v>
      </c>
      <c r="G161" s="2">
        <f t="shared" si="0"/>
        <v>225.536</v>
      </c>
      <c r="H161" s="2">
        <f t="shared" si="1"/>
        <v>0.59999999999996589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18688.05</v>
      </c>
      <c r="D162" s="1">
        <f>'PR-RAS'!E166</f>
        <v>20535.82</v>
      </c>
      <c r="E162" s="1">
        <v>0</v>
      </c>
      <c r="F162" s="1">
        <v>0</v>
      </c>
      <c r="G162" s="2">
        <f t="shared" si="0"/>
        <v>9621.3100900000009</v>
      </c>
      <c r="H162" s="2">
        <f t="shared" si="1"/>
        <v>0.22999999999956344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1484.66</v>
      </c>
      <c r="D163" s="1">
        <f>'PR-RAS'!E167</f>
        <v>2510.44</v>
      </c>
      <c r="E163" s="1">
        <v>0</v>
      </c>
      <c r="F163" s="1">
        <v>0</v>
      </c>
      <c r="G163" s="2">
        <f t="shared" si="0"/>
        <v>1053.8974800000001</v>
      </c>
      <c r="H163" s="2">
        <f t="shared" si="1"/>
        <v>0.77999999999997272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714.2</v>
      </c>
      <c r="D164" s="1">
        <f>'PR-RAS'!E168</f>
        <v>2679.5</v>
      </c>
      <c r="E164" s="1">
        <v>0</v>
      </c>
      <c r="F164" s="1">
        <v>0</v>
      </c>
      <c r="G164" s="2">
        <f t="shared" si="0"/>
        <v>989.9316</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191132.1</v>
      </c>
      <c r="D165" s="1">
        <f>'PR-RAS'!E169</f>
        <v>225183.33</v>
      </c>
      <c r="E165" s="1">
        <v>0</v>
      </c>
      <c r="F165" s="1">
        <v>0</v>
      </c>
      <c r="G165" s="2">
        <f t="shared" si="0"/>
        <v>105205.79664</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43395.35</v>
      </c>
      <c r="D166" s="1">
        <f>'PR-RAS'!E170</f>
        <v>51082.82</v>
      </c>
      <c r="E166" s="1">
        <v>0</v>
      </c>
      <c r="F166" s="1">
        <v>0</v>
      </c>
      <c r="G166" s="2">
        <f t="shared" si="0"/>
        <v>24017.56335</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47379.839999999997</v>
      </c>
      <c r="D167" s="1">
        <f>'PR-RAS'!E171</f>
        <v>49596.28</v>
      </c>
      <c r="E167" s="1">
        <v>0</v>
      </c>
      <c r="F167" s="1">
        <v>0</v>
      </c>
      <c r="G167" s="2">
        <f t="shared" si="0"/>
        <v>24331.018400000001</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62937.59</v>
      </c>
      <c r="D168" s="1">
        <f>'PR-RAS'!E172</f>
        <v>63102.23</v>
      </c>
      <c r="E168" s="1">
        <v>0</v>
      </c>
      <c r="F168" s="1">
        <v>0</v>
      </c>
      <c r="G168" s="2">
        <f t="shared" si="0"/>
        <v>31586.72235</v>
      </c>
      <c r="H168" s="2">
        <f t="shared" si="1"/>
        <v>0.64000000000669388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26159.73</v>
      </c>
      <c r="D169" s="1">
        <f>'PR-RAS'!E173</f>
        <v>46472.52</v>
      </c>
      <c r="E169" s="1">
        <v>0</v>
      </c>
      <c r="F169" s="1">
        <v>0</v>
      </c>
      <c r="G169" s="2">
        <f t="shared" si="0"/>
        <v>20009.601360000001</v>
      </c>
      <c r="H169" s="2">
        <f t="shared" si="1"/>
        <v>0.75000000000363798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9473</v>
      </c>
      <c r="D170" s="1">
        <f>'PR-RAS'!E174</f>
        <v>12925.33</v>
      </c>
      <c r="E170" s="1">
        <v>0</v>
      </c>
      <c r="F170" s="1">
        <v>0</v>
      </c>
      <c r="G170" s="2">
        <f t="shared" si="0"/>
        <v>5969.6985400000012</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1786.59</v>
      </c>
      <c r="D172" s="1">
        <f>'PR-RAS'!E176</f>
        <v>2004.15</v>
      </c>
      <c r="E172" s="1">
        <v>0</v>
      </c>
      <c r="F172" s="1">
        <v>0</v>
      </c>
      <c r="G172" s="2">
        <f t="shared" si="0"/>
        <v>990.92619000000013</v>
      </c>
      <c r="H172" s="2">
        <f t="shared" si="1"/>
        <v>0.5600000000001728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240064.69999999998</v>
      </c>
      <c r="D173" s="1">
        <f>'PR-RAS'!E177</f>
        <v>319073.20999999996</v>
      </c>
      <c r="E173" s="1">
        <v>0</v>
      </c>
      <c r="F173" s="1">
        <v>0</v>
      </c>
      <c r="G173" s="2">
        <f t="shared" si="0"/>
        <v>151052.31263999996</v>
      </c>
      <c r="H173" s="2">
        <f t="shared" si="1"/>
        <v>0.5099999999802094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19554</v>
      </c>
      <c r="D174" s="1">
        <f>'PR-RAS'!E178</f>
        <v>15833.9</v>
      </c>
      <c r="E174" s="1">
        <v>0</v>
      </c>
      <c r="F174" s="1">
        <v>0</v>
      </c>
      <c r="G174" s="2">
        <f t="shared" si="0"/>
        <v>8861.3714</v>
      </c>
      <c r="H174" s="2">
        <f t="shared" si="1"/>
        <v>0.1000000000003638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25493.37</v>
      </c>
      <c r="D175" s="1">
        <f>'PR-RAS'!E179</f>
        <v>87046.36</v>
      </c>
      <c r="E175" s="1">
        <v>0</v>
      </c>
      <c r="F175" s="1">
        <v>0</v>
      </c>
      <c r="G175" s="2">
        <f t="shared" si="0"/>
        <v>34727.979659999997</v>
      </c>
      <c r="H175" s="2">
        <f t="shared" si="1"/>
        <v>0.72999999999956344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25001.66</v>
      </c>
      <c r="D176" s="1">
        <f>'PR-RAS'!E180</f>
        <v>24593.46</v>
      </c>
      <c r="E176" s="1">
        <v>0</v>
      </c>
      <c r="F176" s="1">
        <v>0</v>
      </c>
      <c r="G176" s="2">
        <f t="shared" si="0"/>
        <v>12983.0015</v>
      </c>
      <c r="H176" s="2">
        <f t="shared" si="1"/>
        <v>0.7999999999992724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71823.97</v>
      </c>
      <c r="D177" s="1">
        <f>'PR-RAS'!E181</f>
        <v>95060.26</v>
      </c>
      <c r="E177" s="1">
        <v>0</v>
      </c>
      <c r="F177" s="1">
        <v>0</v>
      </c>
      <c r="G177" s="2">
        <f t="shared" si="0"/>
        <v>46102.230239999997</v>
      </c>
      <c r="H177" s="2">
        <f t="shared" si="1"/>
        <v>0.28999999999359716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10123.36</v>
      </c>
      <c r="D178" s="1">
        <f>'PR-RAS'!E182</f>
        <v>13478.64</v>
      </c>
      <c r="E178" s="1">
        <v>0</v>
      </c>
      <c r="F178" s="1">
        <v>0</v>
      </c>
      <c r="G178" s="2">
        <f t="shared" si="0"/>
        <v>6563.2732799999994</v>
      </c>
      <c r="H178" s="2">
        <f t="shared" si="1"/>
        <v>0.72000000000116415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3603.15</v>
      </c>
      <c r="D179" s="1">
        <f>'PR-RAS'!E183</f>
        <v>5616.12</v>
      </c>
      <c r="E179" s="1">
        <v>0</v>
      </c>
      <c r="F179" s="1">
        <v>0</v>
      </c>
      <c r="G179" s="2">
        <f t="shared" si="0"/>
        <v>2640.6994199999999</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55788.5</v>
      </c>
      <c r="D180" s="1">
        <f>'PR-RAS'!E184</f>
        <v>47593.54</v>
      </c>
      <c r="E180" s="1">
        <v>0</v>
      </c>
      <c r="F180" s="1">
        <v>0</v>
      </c>
      <c r="G180" s="2">
        <f t="shared" si="0"/>
        <v>27024.628820000002</v>
      </c>
      <c r="H180" s="2">
        <f t="shared" si="1"/>
        <v>0.95999999999912689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14603.25</v>
      </c>
      <c r="D181" s="1">
        <f>'PR-RAS'!E185</f>
        <v>14436.21</v>
      </c>
      <c r="E181" s="1">
        <v>0</v>
      </c>
      <c r="F181" s="1">
        <v>0</v>
      </c>
      <c r="G181" s="2">
        <f t="shared" si="0"/>
        <v>7825.6205999999993</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14073.44</v>
      </c>
      <c r="D182" s="1">
        <f>'PR-RAS'!E186</f>
        <v>15414.72</v>
      </c>
      <c r="E182" s="1">
        <v>0</v>
      </c>
      <c r="F182" s="1">
        <v>0</v>
      </c>
      <c r="G182" s="2">
        <f t="shared" si="0"/>
        <v>8127.4212799999996</v>
      </c>
      <c r="H182" s="2">
        <f t="shared" si="1"/>
        <v>0.72000000000116415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78055.22</v>
      </c>
      <c r="D184" s="1">
        <f>'PR-RAS'!E188</f>
        <v>101914.39</v>
      </c>
      <c r="E184" s="1">
        <v>0</v>
      </c>
      <c r="F184" s="1">
        <v>0</v>
      </c>
      <c r="G184" s="2">
        <f t="shared" si="0"/>
        <v>51584.771999999997</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18591.169999999998</v>
      </c>
      <c r="D185" s="1">
        <f>'PR-RAS'!E189</f>
        <v>22385.47</v>
      </c>
      <c r="E185" s="1">
        <v>0</v>
      </c>
      <c r="F185" s="1">
        <v>0</v>
      </c>
      <c r="G185" s="2">
        <f t="shared" si="0"/>
        <v>11658.62824</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3974.45</v>
      </c>
      <c r="D186" s="1">
        <f>'PR-RAS'!E190</f>
        <v>5352.67</v>
      </c>
      <c r="E186" s="1">
        <v>0</v>
      </c>
      <c r="F186" s="1">
        <v>0</v>
      </c>
      <c r="G186" s="2">
        <f t="shared" si="0"/>
        <v>2715.7611500000003</v>
      </c>
      <c r="H186" s="2">
        <f t="shared" si="1"/>
        <v>0.77999999999974534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18155.39</v>
      </c>
      <c r="D187" s="1">
        <f>'PR-RAS'!E191</f>
        <v>12565.19</v>
      </c>
      <c r="E187" s="1">
        <v>0</v>
      </c>
      <c r="F187" s="1">
        <v>0</v>
      </c>
      <c r="G187" s="2">
        <f t="shared" si="0"/>
        <v>8051.1532200000011</v>
      </c>
      <c r="H187" s="2">
        <f t="shared" si="1"/>
        <v>0.57999999999992724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2259.8000000000002</v>
      </c>
      <c r="D188" s="1">
        <f>'PR-RAS'!E192</f>
        <v>1129.92</v>
      </c>
      <c r="E188" s="1">
        <v>0</v>
      </c>
      <c r="F188" s="1">
        <v>0</v>
      </c>
      <c r="G188" s="2">
        <f t="shared" si="0"/>
        <v>845.17268000000001</v>
      </c>
      <c r="H188" s="2">
        <f t="shared" si="1"/>
        <v>0.27999999999974534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13.14</v>
      </c>
      <c r="D189" s="1">
        <f>'PR-RAS'!E193</f>
        <v>1003.49</v>
      </c>
      <c r="E189" s="1">
        <v>0</v>
      </c>
      <c r="F189" s="1">
        <v>0</v>
      </c>
      <c r="G189" s="2">
        <f t="shared" si="0"/>
        <v>379.78256000000005</v>
      </c>
      <c r="H189" s="2">
        <f t="shared" si="1"/>
        <v>0.63000000000000966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35061.269999999997</v>
      </c>
      <c r="D191" s="1">
        <f>'PR-RAS'!E195</f>
        <v>59477.65</v>
      </c>
      <c r="E191" s="1">
        <v>0</v>
      </c>
      <c r="F191" s="1">
        <v>0</v>
      </c>
      <c r="G191" s="2">
        <f t="shared" si="0"/>
        <v>29263.148300000001</v>
      </c>
      <c r="H191" s="2">
        <f t="shared" si="1"/>
        <v>0.61999999999534339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23798.14</v>
      </c>
      <c r="D192" s="1">
        <f>'PR-RAS'!E196</f>
        <v>17507.14</v>
      </c>
      <c r="E192" s="1">
        <v>0</v>
      </c>
      <c r="F192" s="1">
        <v>0</v>
      </c>
      <c r="G192" s="2">
        <f t="shared" si="0"/>
        <v>11233.17222</v>
      </c>
      <c r="H192" s="2">
        <f t="shared" si="1"/>
        <v>0.27999999999883585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23798.14</v>
      </c>
      <c r="D206" s="1">
        <f>'PR-RAS'!E210</f>
        <v>17507.14</v>
      </c>
      <c r="E206" s="1">
        <v>0</v>
      </c>
      <c r="F206" s="1">
        <v>0</v>
      </c>
      <c r="G206" s="2">
        <f t="shared" si="0"/>
        <v>12056.5461</v>
      </c>
      <c r="H206" s="2">
        <f t="shared" si="1"/>
        <v>0.27999999999883585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8501.77</v>
      </c>
      <c r="D207" s="1">
        <f>'PR-RAS'!E211</f>
        <v>10791.53</v>
      </c>
      <c r="E207" s="1">
        <v>0</v>
      </c>
      <c r="F207" s="1">
        <v>0</v>
      </c>
      <c r="G207" s="2">
        <f t="shared" si="0"/>
        <v>6197.47498</v>
      </c>
      <c r="H207" s="2">
        <f t="shared" si="1"/>
        <v>0.69999999999890861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15.77</v>
      </c>
      <c r="E209" s="1">
        <v>0</v>
      </c>
      <c r="F209" s="1">
        <v>0</v>
      </c>
      <c r="G209" s="2">
        <f t="shared" si="0"/>
        <v>6.5603199999999999</v>
      </c>
      <c r="H209" s="2">
        <f t="shared" si="1"/>
        <v>0.23000000000000043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15296.37</v>
      </c>
      <c r="D210" s="1">
        <f>'PR-RAS'!E214</f>
        <v>6699.84</v>
      </c>
      <c r="E210" s="1">
        <v>0</v>
      </c>
      <c r="F210" s="1">
        <v>0</v>
      </c>
      <c r="G210" s="2">
        <f t="shared" si="0"/>
        <v>5997.4744500000006</v>
      </c>
      <c r="H210" s="2">
        <f t="shared" si="1"/>
        <v>0.53000000000065484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27118.04</v>
      </c>
      <c r="D211" s="1">
        <f>'PR-RAS'!E215</f>
        <v>26600</v>
      </c>
      <c r="E211" s="1">
        <v>0</v>
      </c>
      <c r="F211" s="1">
        <v>0</v>
      </c>
      <c r="G211" s="2">
        <f t="shared" si="0"/>
        <v>16866.788400000001</v>
      </c>
      <c r="H211" s="2">
        <f t="shared" si="1"/>
        <v>4.0000000000873115E-2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720</v>
      </c>
      <c r="E212" s="1">
        <v>0</v>
      </c>
      <c r="F212" s="1">
        <v>0</v>
      </c>
      <c r="G212" s="2">
        <f t="shared" si="0"/>
        <v>303.83999999999997</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720</v>
      </c>
      <c r="E214" s="1">
        <v>0</v>
      </c>
      <c r="F214" s="1">
        <v>0</v>
      </c>
      <c r="G214" s="2">
        <f t="shared" si="0"/>
        <v>306.71999999999997</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27118.04</v>
      </c>
      <c r="D215" s="1">
        <f>'PR-RAS'!E219</f>
        <v>25880</v>
      </c>
      <c r="E215" s="1">
        <v>0</v>
      </c>
      <c r="F215" s="1">
        <v>0</v>
      </c>
      <c r="G215" s="2">
        <f t="shared" si="0"/>
        <v>16879.900560000002</v>
      </c>
      <c r="H215" s="2">
        <f t="shared" si="1"/>
        <v>4.0000000000873115E-2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27118.04</v>
      </c>
      <c r="D218" s="1">
        <f>'PR-RAS'!E222</f>
        <v>25880</v>
      </c>
      <c r="E218" s="1">
        <v>0</v>
      </c>
      <c r="F218" s="1">
        <v>0</v>
      </c>
      <c r="G218" s="2">
        <f t="shared" si="0"/>
        <v>17116.534680000001</v>
      </c>
      <c r="H218" s="2">
        <f t="shared" si="1"/>
        <v>4.0000000000873115E-2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122930.33</v>
      </c>
      <c r="D248" s="1">
        <f>'PR-RAS'!E252</f>
        <v>161481.09</v>
      </c>
      <c r="E248" s="1">
        <v>0</v>
      </c>
      <c r="F248" s="1">
        <v>0</v>
      </c>
      <c r="G248" s="2">
        <f t="shared" si="0"/>
        <v>110135.44997</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122930.33</v>
      </c>
      <c r="D255" s="1">
        <f>'PR-RAS'!E259</f>
        <v>161481.09</v>
      </c>
      <c r="E255" s="1">
        <v>0</v>
      </c>
      <c r="F255" s="1">
        <v>0</v>
      </c>
      <c r="G255" s="2">
        <f t="shared" si="0"/>
        <v>113256.69754000001</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80295.92</v>
      </c>
      <c r="D256" s="1">
        <f>'PR-RAS'!E260</f>
        <v>106063.65</v>
      </c>
      <c r="E256" s="1">
        <v>0</v>
      </c>
      <c r="F256" s="1">
        <v>0</v>
      </c>
      <c r="G256" s="2">
        <f t="shared" si="0"/>
        <v>74567.921099999992</v>
      </c>
      <c r="H256" s="2">
        <f t="shared" si="1"/>
        <v>0.430000000007567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42634.41</v>
      </c>
      <c r="D257" s="1">
        <f>'PR-RAS'!E261</f>
        <v>55417.440000000002</v>
      </c>
      <c r="E257" s="1">
        <v>0</v>
      </c>
      <c r="F257" s="1">
        <v>0</v>
      </c>
      <c r="G257" s="2">
        <f t="shared" si="0"/>
        <v>39288.13824</v>
      </c>
      <c r="H257" s="2">
        <f t="shared" si="1"/>
        <v>0.85000000000582077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222757.69</v>
      </c>
      <c r="D259" s="1">
        <f>'PR-RAS'!E263</f>
        <v>299270.34999999998</v>
      </c>
      <c r="E259" s="1">
        <v>0</v>
      </c>
      <c r="F259" s="1">
        <v>0</v>
      </c>
      <c r="G259" s="2">
        <f t="shared" si="0"/>
        <v>211894.98461999997</v>
      </c>
      <c r="H259" s="2">
        <f t="shared" si="1"/>
        <v>0.65999999997438863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216012.38</v>
      </c>
      <c r="D260" s="1">
        <f>'PR-RAS'!E264</f>
        <v>298070.34999999998</v>
      </c>
      <c r="E260" s="1">
        <v>0</v>
      </c>
      <c r="F260" s="1">
        <v>0</v>
      </c>
      <c r="G260" s="2">
        <f t="shared" si="0"/>
        <v>210347.64772000001</v>
      </c>
      <c r="H260" s="2">
        <f t="shared" si="1"/>
        <v>0.72999999998137355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216012.38</v>
      </c>
      <c r="D261" s="1">
        <f>'PR-RAS'!E265</f>
        <v>298070.34999999998</v>
      </c>
      <c r="E261" s="1">
        <v>0</v>
      </c>
      <c r="F261" s="1">
        <v>0</v>
      </c>
      <c r="G261" s="2">
        <f t="shared" si="0"/>
        <v>211159.8008</v>
      </c>
      <c r="H261" s="2">
        <f t="shared" si="1"/>
        <v>0.72999999998137355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6745.3099999999995</v>
      </c>
      <c r="D269" s="1">
        <f>'PR-RAS'!E273</f>
        <v>1200</v>
      </c>
      <c r="E269" s="1">
        <v>0</v>
      </c>
      <c r="F269" s="1">
        <v>0</v>
      </c>
      <c r="G269" s="2">
        <f t="shared" si="8"/>
        <v>2450.94308</v>
      </c>
      <c r="H269" s="2">
        <f t="shared" si="9"/>
        <v>0.30999999999949068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5840.04</v>
      </c>
      <c r="D270" s="1">
        <f>'PR-RAS'!E274</f>
        <v>1200</v>
      </c>
      <c r="E270" s="1">
        <v>0</v>
      </c>
      <c r="F270" s="1">
        <v>0</v>
      </c>
      <c r="G270" s="2">
        <f t="shared" si="8"/>
        <v>2216.5707600000005</v>
      </c>
      <c r="H270" s="2">
        <f t="shared" si="9"/>
        <v>3.999999999996362E-2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905.27</v>
      </c>
      <c r="D274" s="1">
        <f>'PR-RAS'!E278</f>
        <v>0</v>
      </c>
      <c r="E274" s="1">
        <v>0</v>
      </c>
      <c r="F274" s="1">
        <v>0</v>
      </c>
      <c r="G274" s="2">
        <f t="shared" si="8"/>
        <v>247.13871</v>
      </c>
      <c r="H274" s="2">
        <f t="shared" si="9"/>
        <v>0.26999999999998181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1387022.48</v>
      </c>
      <c r="D285" s="1">
        <f>'PR-RAS'!E289</f>
        <v>1793692.46</v>
      </c>
      <c r="E285" s="1">
        <v>0</v>
      </c>
      <c r="F285" s="1">
        <v>0</v>
      </c>
      <c r="G285" s="2">
        <f t="shared" si="8"/>
        <v>1412731.7016</v>
      </c>
      <c r="H285" s="2">
        <f t="shared" si="9"/>
        <v>0.93999999994412065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835622.25</v>
      </c>
      <c r="D286" s="1">
        <f>'PR-RAS'!E290</f>
        <v>548459.32999999961</v>
      </c>
      <c r="E286" s="1">
        <v>0</v>
      </c>
      <c r="F286" s="1">
        <v>0</v>
      </c>
      <c r="G286" s="2">
        <f t="shared" si="8"/>
        <v>550774.15934999974</v>
      </c>
      <c r="H286" s="2">
        <f t="shared" si="9"/>
        <v>0.57999999960884452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745652.48</v>
      </c>
      <c r="D288" s="1">
        <f>'PR-RAS'!E292</f>
        <v>1041687.96</v>
      </c>
      <c r="E288" s="1">
        <v>0</v>
      </c>
      <c r="F288" s="1">
        <v>0</v>
      </c>
      <c r="G288" s="2">
        <f t="shared" si="8"/>
        <v>811931.15079999994</v>
      </c>
      <c r="H288" s="2">
        <f t="shared" si="9"/>
        <v>0.52000000001862645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30560.84</v>
      </c>
      <c r="D290" s="1">
        <f>'PR-RAS'!E294</f>
        <v>94133.04</v>
      </c>
      <c r="E290" s="1">
        <v>0</v>
      </c>
      <c r="F290" s="1">
        <v>0</v>
      </c>
      <c r="G290" s="2">
        <f t="shared" si="8"/>
        <v>63240.979879999992</v>
      </c>
      <c r="H290" s="2">
        <f t="shared" si="9"/>
        <v>0.19999999999345164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7942.22</v>
      </c>
      <c r="D293" s="1">
        <f>'PR-RAS'!E298</f>
        <v>6350.91</v>
      </c>
      <c r="E293" s="1">
        <v>0</v>
      </c>
      <c r="F293" s="1">
        <v>0</v>
      </c>
      <c r="G293" s="2">
        <f t="shared" si="8"/>
        <v>6028.0596800000003</v>
      </c>
      <c r="H293" s="2">
        <f t="shared" si="9"/>
        <v>0.31000000000040018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7317.8</v>
      </c>
      <c r="D294" s="1">
        <f>'PR-RAS'!E299</f>
        <v>6350.91</v>
      </c>
      <c r="E294" s="1">
        <v>0</v>
      </c>
      <c r="F294" s="1">
        <v>0</v>
      </c>
      <c r="G294" s="2">
        <f t="shared" si="8"/>
        <v>5865.7486599999993</v>
      </c>
      <c r="H294" s="2">
        <f t="shared" si="9"/>
        <v>0.28999999999996362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7317.8</v>
      </c>
      <c r="D295" s="1">
        <f>'PR-RAS'!E300</f>
        <v>6350.91</v>
      </c>
      <c r="E295" s="1">
        <v>0</v>
      </c>
      <c r="F295" s="1">
        <v>0</v>
      </c>
      <c r="G295" s="2">
        <f t="shared" si="8"/>
        <v>5885.7682799999993</v>
      </c>
      <c r="H295" s="2">
        <f t="shared" si="9"/>
        <v>0.28999999999996362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7317.8</v>
      </c>
      <c r="D296" s="1">
        <f>'PR-RAS'!E301</f>
        <v>6350.91</v>
      </c>
      <c r="E296" s="1">
        <v>0</v>
      </c>
      <c r="F296" s="1">
        <v>0</v>
      </c>
      <c r="G296" s="2">
        <f t="shared" si="8"/>
        <v>5905.7878999999994</v>
      </c>
      <c r="H296" s="2">
        <f t="shared" si="9"/>
        <v>0.28999999999996362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624.41999999999996</v>
      </c>
      <c r="D306" s="1">
        <f>'PR-RAS'!E311</f>
        <v>0</v>
      </c>
      <c r="E306" s="1">
        <v>0</v>
      </c>
      <c r="F306" s="1">
        <v>0</v>
      </c>
      <c r="G306" s="2">
        <f t="shared" si="8"/>
        <v>190.44809999999998</v>
      </c>
      <c r="H306" s="2">
        <f t="shared" si="9"/>
        <v>0.41999999999995907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624.41999999999996</v>
      </c>
      <c r="D307" s="1">
        <f>'PR-RAS'!E312</f>
        <v>0</v>
      </c>
      <c r="E307" s="1">
        <v>0</v>
      </c>
      <c r="F307" s="1">
        <v>0</v>
      </c>
      <c r="G307" s="2">
        <f t="shared" si="8"/>
        <v>191.07252</v>
      </c>
      <c r="H307" s="2">
        <f t="shared" si="9"/>
        <v>0.41999999999995907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624.41999999999996</v>
      </c>
      <c r="D308" s="1">
        <f>'PR-RAS'!E313</f>
        <v>0</v>
      </c>
      <c r="E308" s="1">
        <v>0</v>
      </c>
      <c r="F308" s="1">
        <v>0</v>
      </c>
      <c r="G308" s="2">
        <f t="shared" si="8"/>
        <v>191.69693999999998</v>
      </c>
      <c r="H308" s="2">
        <f t="shared" si="9"/>
        <v>0.41999999999995907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547528.99</v>
      </c>
      <c r="D345" s="1">
        <f>'PR-RAS'!E350</f>
        <v>827137.74</v>
      </c>
      <c r="E345" s="1">
        <v>0</v>
      </c>
      <c r="F345" s="1">
        <v>0</v>
      </c>
      <c r="G345" s="2">
        <f t="shared" si="8"/>
        <v>757420.7376799999</v>
      </c>
      <c r="H345" s="2">
        <f t="shared" si="9"/>
        <v>0.27000000001862645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547528.99</v>
      </c>
      <c r="D358" s="1">
        <f>'PR-RAS'!E363</f>
        <v>827137.74</v>
      </c>
      <c r="E358" s="1">
        <v>0</v>
      </c>
      <c r="F358" s="1">
        <v>0</v>
      </c>
      <c r="G358" s="2">
        <f t="shared" si="8"/>
        <v>786044.19578999991</v>
      </c>
      <c r="H358" s="2">
        <f t="shared" si="9"/>
        <v>0.27000000001862645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489905.91000000003</v>
      </c>
      <c r="D359" s="1">
        <f>'PR-RAS'!E364</f>
        <v>758120.37</v>
      </c>
      <c r="E359" s="1">
        <v>0</v>
      </c>
      <c r="F359" s="1">
        <v>0</v>
      </c>
      <c r="G359" s="2">
        <f t="shared" si="8"/>
        <v>718200.50069999998</v>
      </c>
      <c r="H359" s="2">
        <f t="shared" si="9"/>
        <v>0.4599999999627471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50400</v>
      </c>
      <c r="E360" s="1">
        <v>0</v>
      </c>
      <c r="F360" s="1">
        <v>0</v>
      </c>
      <c r="G360" s="2">
        <f t="shared" si="8"/>
        <v>36187.199999999997</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70735.39</v>
      </c>
      <c r="D361" s="1">
        <f>'PR-RAS'!E366</f>
        <v>329480.44</v>
      </c>
      <c r="E361" s="1">
        <v>0</v>
      </c>
      <c r="F361" s="1">
        <v>0</v>
      </c>
      <c r="G361" s="2">
        <f t="shared" si="8"/>
        <v>262690.65720000002</v>
      </c>
      <c r="H361" s="2">
        <f t="shared" si="9"/>
        <v>0.83000000000174623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231115.12</v>
      </c>
      <c r="D362" s="1">
        <f>'PR-RAS'!E367</f>
        <v>192755.7</v>
      </c>
      <c r="E362" s="1">
        <v>0</v>
      </c>
      <c r="F362" s="1">
        <v>0</v>
      </c>
      <c r="G362" s="2">
        <f t="shared" si="8"/>
        <v>222602.17371999999</v>
      </c>
      <c r="H362" s="2">
        <f t="shared" si="9"/>
        <v>0.41999999998370185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188055.4</v>
      </c>
      <c r="D363" s="1">
        <f>'PR-RAS'!E368</f>
        <v>185484.23</v>
      </c>
      <c r="E363" s="1">
        <v>0</v>
      </c>
      <c r="F363" s="1">
        <v>0</v>
      </c>
      <c r="G363" s="2">
        <f t="shared" si="8"/>
        <v>202366.63731999998</v>
      </c>
      <c r="H363" s="2">
        <f t="shared" si="9"/>
        <v>0.63000000000465661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50507.08</v>
      </c>
      <c r="D364" s="1">
        <f>'PR-RAS'!E369</f>
        <v>62217.369999999995</v>
      </c>
      <c r="E364" s="1">
        <v>0</v>
      </c>
      <c r="F364" s="1">
        <v>0</v>
      </c>
      <c r="G364" s="2">
        <f t="shared" si="8"/>
        <v>63503.880660000003</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3232.94</v>
      </c>
      <c r="D365" s="1">
        <f>'PR-RAS'!E370</f>
        <v>15736.45</v>
      </c>
      <c r="E365" s="1">
        <v>0</v>
      </c>
      <c r="F365" s="1">
        <v>0</v>
      </c>
      <c r="G365" s="2">
        <f t="shared" si="8"/>
        <v>12632.925760000002</v>
      </c>
      <c r="H365" s="2">
        <f t="shared" si="9"/>
        <v>0.51000000000067303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597.13</v>
      </c>
      <c r="D366" s="1">
        <f>'PR-RAS'!E371</f>
        <v>4518.75</v>
      </c>
      <c r="E366" s="1">
        <v>0</v>
      </c>
      <c r="F366" s="1">
        <v>0</v>
      </c>
      <c r="G366" s="2">
        <f t="shared" si="8"/>
        <v>3516.6399499999998</v>
      </c>
      <c r="H366" s="2">
        <f t="shared" si="9"/>
        <v>0.37999999999999545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6646.07</v>
      </c>
      <c r="D367" s="1">
        <f>'PR-RAS'!E372</f>
        <v>4405.96</v>
      </c>
      <c r="E367" s="1">
        <v>0</v>
      </c>
      <c r="F367" s="1">
        <v>0</v>
      </c>
      <c r="G367" s="2">
        <f t="shared" si="8"/>
        <v>5657.6243399999994</v>
      </c>
      <c r="H367" s="2">
        <f t="shared" si="9"/>
        <v>0.10999999999967258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2238.75</v>
      </c>
      <c r="E368" s="1">
        <v>0</v>
      </c>
      <c r="F368" s="1">
        <v>0</v>
      </c>
      <c r="G368" s="2">
        <f t="shared" si="8"/>
        <v>1643.2425000000001</v>
      </c>
      <c r="H368" s="2">
        <f t="shared" si="9"/>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2076.75</v>
      </c>
      <c r="D370" s="1">
        <f>'PR-RAS'!E375</f>
        <v>1237.04</v>
      </c>
      <c r="E370" s="1">
        <v>0</v>
      </c>
      <c r="F370" s="1">
        <v>0</v>
      </c>
      <c r="G370" s="2">
        <f t="shared" si="8"/>
        <v>1679.2562699999999</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37954.19</v>
      </c>
      <c r="D371" s="1">
        <f>'PR-RAS'!E376</f>
        <v>34080.42</v>
      </c>
      <c r="E371" s="1">
        <v>0</v>
      </c>
      <c r="F371" s="1">
        <v>0</v>
      </c>
      <c r="G371" s="2">
        <f t="shared" si="8"/>
        <v>39262.561099999999</v>
      </c>
      <c r="H371" s="2">
        <f t="shared" si="9"/>
        <v>0.61000000000058208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1666</v>
      </c>
      <c r="D378" s="1">
        <f>'PR-RAS'!E383</f>
        <v>0</v>
      </c>
      <c r="E378" s="1">
        <v>0</v>
      </c>
      <c r="F378" s="1">
        <v>0</v>
      </c>
      <c r="G378" s="2">
        <f t="shared" si="8"/>
        <v>628.08199999999999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1666</v>
      </c>
      <c r="D380" s="1">
        <f>'PR-RAS'!E385</f>
        <v>0</v>
      </c>
      <c r="E380" s="1">
        <v>0</v>
      </c>
      <c r="F380" s="1">
        <v>0</v>
      </c>
      <c r="G380" s="2">
        <f t="shared" si="8"/>
        <v>631.41399999999999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5450</v>
      </c>
      <c r="D386" s="1">
        <f>'PR-RAS'!E391</f>
        <v>6800</v>
      </c>
      <c r="E386" s="1">
        <v>0</v>
      </c>
      <c r="F386" s="1">
        <v>0</v>
      </c>
      <c r="G386" s="2">
        <f t="shared" si="8"/>
        <v>7334.25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5450</v>
      </c>
      <c r="D389" s="1">
        <f>'PR-RAS'!E394</f>
        <v>6800</v>
      </c>
      <c r="E389" s="1">
        <v>0</v>
      </c>
      <c r="F389" s="1">
        <v>0</v>
      </c>
      <c r="G389" s="2">
        <f t="shared" si="8"/>
        <v>7391.4000000000005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539586.77</v>
      </c>
      <c r="D403" s="1">
        <f>'PR-RAS'!E408</f>
        <v>820786.83</v>
      </c>
      <c r="E403" s="1">
        <v>0</v>
      </c>
      <c r="F403" s="1">
        <v>0</v>
      </c>
      <c r="G403" s="2">
        <f t="shared" si="8"/>
        <v>876826.49285999988</v>
      </c>
      <c r="H403" s="2">
        <f t="shared" si="9"/>
        <v>0.40000000002328306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2230586.9500000002</v>
      </c>
      <c r="D407" s="1">
        <f>'PR-RAS'!E412</f>
        <v>2348502.6999999997</v>
      </c>
      <c r="E407" s="1">
        <v>0</v>
      </c>
      <c r="F407" s="1">
        <v>0</v>
      </c>
      <c r="G407" s="2">
        <f t="shared" si="8"/>
        <v>2812602.4941000002</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1934551.47</v>
      </c>
      <c r="D408" s="1">
        <f>'PR-RAS'!E413</f>
        <v>2620830.2000000002</v>
      </c>
      <c r="E408" s="1">
        <v>0</v>
      </c>
      <c r="F408" s="1">
        <v>0</v>
      </c>
      <c r="G408" s="2">
        <f t="shared" si="8"/>
        <v>2920718.2310899999</v>
      </c>
      <c r="H408" s="2">
        <f t="shared" si="9"/>
        <v>0.67000000015832484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296035.48000000021</v>
      </c>
      <c r="D409" s="1">
        <f>'PR-RAS'!E414</f>
        <v>0</v>
      </c>
      <c r="E409" s="1">
        <v>0</v>
      </c>
      <c r="F409" s="1">
        <v>0</v>
      </c>
      <c r="G409" s="2">
        <f t="shared" si="8"/>
        <v>120782.47584000009</v>
      </c>
      <c r="H409" s="2">
        <f t="shared" si="9"/>
        <v>0.48000000021420419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272327.50000000047</v>
      </c>
      <c r="E410" s="1">
        <v>0</v>
      </c>
      <c r="F410" s="1">
        <v>0</v>
      </c>
      <c r="G410" s="2">
        <f t="shared" si="8"/>
        <v>222763.89500000037</v>
      </c>
      <c r="H410" s="2">
        <f t="shared" si="9"/>
        <v>0.49999999953433871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745652.48</v>
      </c>
      <c r="D411" s="1">
        <f>'PR-RAS'!E416</f>
        <v>1041687.96</v>
      </c>
      <c r="E411" s="1">
        <v>0</v>
      </c>
      <c r="F411" s="1">
        <v>0</v>
      </c>
      <c r="G411" s="2">
        <f t="shared" si="8"/>
        <v>1159901.6439999999</v>
      </c>
      <c r="H411" s="2">
        <f t="shared" si="9"/>
        <v>0.52000000001862645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30560.84</v>
      </c>
      <c r="D413" s="1">
        <f>'PR-RAS'!E418</f>
        <v>94133.04</v>
      </c>
      <c r="E413" s="1">
        <v>0</v>
      </c>
      <c r="F413" s="1">
        <v>0</v>
      </c>
      <c r="G413" s="2">
        <f t="shared" si="8"/>
        <v>90156.691039999991</v>
      </c>
      <c r="H413" s="2">
        <f t="shared" si="9"/>
        <v>0.19999999999345164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2230586.9500000002</v>
      </c>
      <c r="D633" s="1">
        <f>'PR-RAS'!E639</f>
        <v>2348502.6999999997</v>
      </c>
      <c r="E633" s="1">
        <v>0</v>
      </c>
      <c r="F633" s="1">
        <v>0</v>
      </c>
      <c r="G633" s="2">
        <f t="shared" si="10"/>
        <v>4378238.3651999999</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1934551.47</v>
      </c>
      <c r="D634" s="1">
        <f>'PR-RAS'!E640</f>
        <v>2620830.2000000002</v>
      </c>
      <c r="E634" s="1">
        <v>0</v>
      </c>
      <c r="F634" s="1">
        <v>0</v>
      </c>
      <c r="G634" s="2">
        <f t="shared" si="10"/>
        <v>4542542.1137100002</v>
      </c>
      <c r="H634" s="2">
        <f t="shared" si="11"/>
        <v>0.67000000015832484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296035.48000000021</v>
      </c>
      <c r="D635" s="1">
        <f>'PR-RAS'!E641</f>
        <v>0</v>
      </c>
      <c r="E635" s="1">
        <v>0</v>
      </c>
      <c r="F635" s="1">
        <v>0</v>
      </c>
      <c r="G635" s="2">
        <f t="shared" si="10"/>
        <v>187686.49432000014</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272327.50000000047</v>
      </c>
      <c r="E636" s="1">
        <v>0</v>
      </c>
      <c r="F636" s="1">
        <v>0</v>
      </c>
      <c r="G636" s="2">
        <f t="shared" si="10"/>
        <v>345855.92500000057</v>
      </c>
      <c r="H636" s="2">
        <f t="shared" si="11"/>
        <v>0.49999999953433871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745652.48</v>
      </c>
      <c r="D637" s="1">
        <f>'PR-RAS'!E643</f>
        <v>1041687.96</v>
      </c>
      <c r="E637" s="1">
        <v>0</v>
      </c>
      <c r="F637" s="1">
        <v>0</v>
      </c>
      <c r="G637" s="2">
        <f t="shared" si="10"/>
        <v>1799262.0623999999</v>
      </c>
      <c r="H637" s="2">
        <f t="shared" si="11"/>
        <v>0.52000000001862645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1041687.9600000002</v>
      </c>
      <c r="D639" s="1">
        <f>'PR-RAS'!E645</f>
        <v>769360.4599999995</v>
      </c>
      <c r="E639" s="1">
        <v>0</v>
      </c>
      <c r="F639" s="1">
        <v>0</v>
      </c>
      <c r="G639" s="2">
        <f t="shared" si="10"/>
        <v>1646300.8654399994</v>
      </c>
      <c r="H639" s="2">
        <f t="shared" si="11"/>
        <v>0.49999999930150807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738683.23</v>
      </c>
      <c r="D642" s="1">
        <f>'PR-RAS'!E649</f>
        <v>1004471.28</v>
      </c>
      <c r="E642" s="1">
        <v>0</v>
      </c>
      <c r="F642" s="1">
        <v>0</v>
      </c>
      <c r="G642" s="2">
        <f t="shared" si="10"/>
        <v>1761228.13139</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2630820.69</v>
      </c>
      <c r="D643" s="1">
        <f>'PR-RAS'!E650</f>
        <v>2855526.95</v>
      </c>
      <c r="E643" s="1">
        <v>0</v>
      </c>
      <c r="F643" s="1">
        <v>0</v>
      </c>
      <c r="G643" s="2">
        <f t="shared" si="10"/>
        <v>5355483.4867799999</v>
      </c>
      <c r="H643" s="2">
        <f t="shared" si="11"/>
        <v>0.35999999986961484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2365032.64</v>
      </c>
      <c r="D644" s="1">
        <f>'PR-RAS'!E651</f>
        <v>3054633.73</v>
      </c>
      <c r="E644" s="1">
        <v>0</v>
      </c>
      <c r="F644" s="1">
        <v>0</v>
      </c>
      <c r="G644" s="2">
        <f t="shared" si="10"/>
        <v>5448974.9643000001</v>
      </c>
      <c r="H644" s="2">
        <f t="shared" si="11"/>
        <v>0.62999999988824129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1004471.2799999998</v>
      </c>
      <c r="D645" s="1">
        <f>'PR-RAS'!E652</f>
        <v>805364.50000000047</v>
      </c>
      <c r="E645" s="1">
        <v>0</v>
      </c>
      <c r="F645" s="1">
        <v>0</v>
      </c>
      <c r="G645" s="2">
        <f t="shared" si="10"/>
        <v>1684188.9803200006</v>
      </c>
      <c r="H645" s="2">
        <f t="shared" si="11"/>
        <v>0.77999999932944775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12</v>
      </c>
      <c r="E646" s="1">
        <v>0</v>
      </c>
      <c r="F646" s="1">
        <v>0</v>
      </c>
      <c r="G646" s="2">
        <f t="shared" si="10"/>
        <v>22.574999999999999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18</v>
      </c>
      <c r="E647" s="1">
        <v>0</v>
      </c>
      <c r="F647" s="1">
        <v>0</v>
      </c>
      <c r="G647" s="2">
        <f t="shared" si="10"/>
        <v>35.53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9</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15</v>
      </c>
      <c r="E649" s="1">
        <v>0</v>
      </c>
      <c r="F649" s="1">
        <v>0</v>
      </c>
      <c r="G649" s="2">
        <f t="shared" si="10"/>
        <v>31.752000000000002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350.24</v>
      </c>
      <c r="E651" s="1">
        <v>0</v>
      </c>
      <c r="F651" s="1">
        <v>0</v>
      </c>
      <c r="G651" s="2">
        <f t="shared" si="10"/>
        <v>455.31200000000001</v>
      </c>
      <c r="H651" s="2">
        <f t="shared" si="11"/>
        <v>0.24000000000000909</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818122.69</v>
      </c>
      <c r="D654" s="1">
        <f>'PR-RAS'!E661</f>
        <v>917630.24</v>
      </c>
      <c r="E654" s="1">
        <v>0</v>
      </c>
      <c r="F654" s="1">
        <v>0</v>
      </c>
      <c r="G654" s="2">
        <f t="shared" si="10"/>
        <v>1732659.21001</v>
      </c>
      <c r="H654" s="2">
        <f t="shared" si="11"/>
        <v>0.55000000004656613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9178.76</v>
      </c>
      <c r="D655" s="1">
        <f>'PR-RAS'!E662</f>
        <v>23474.48</v>
      </c>
      <c r="E655" s="1">
        <v>0</v>
      </c>
      <c r="F655" s="1">
        <v>0</v>
      </c>
      <c r="G655" s="2">
        <f t="shared" si="10"/>
        <v>36707.528880000005</v>
      </c>
      <c r="H655" s="2">
        <f t="shared" si="11"/>
        <v>0.71999999999934516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71819.86</v>
      </c>
      <c r="D658" s="1">
        <f>'PR-RAS'!E665</f>
        <v>0</v>
      </c>
      <c r="E658" s="1">
        <v>0</v>
      </c>
      <c r="F658" s="1">
        <v>0</v>
      </c>
      <c r="G658" s="2">
        <f t="shared" si="10"/>
        <v>47185.648020000001</v>
      </c>
      <c r="H658" s="2">
        <f t="shared" si="11"/>
        <v>0.13999999999941792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3549.77</v>
      </c>
      <c r="D668" s="1">
        <f>'PR-RAS'!E675</f>
        <v>2203.1999999999998</v>
      </c>
      <c r="E668" s="1">
        <v>0</v>
      </c>
      <c r="F668" s="1">
        <v>0</v>
      </c>
      <c r="G668" s="2">
        <f t="shared" si="10"/>
        <v>5306.7653900000005</v>
      </c>
      <c r="H668" s="2">
        <f t="shared" si="11"/>
        <v>0.42999999999983629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95914.86</v>
      </c>
      <c r="D703" s="1">
        <f>'PR-RAS'!E710</f>
        <v>0</v>
      </c>
      <c r="E703" s="1">
        <v>0</v>
      </c>
      <c r="F703" s="1">
        <v>0</v>
      </c>
      <c r="G703" s="2">
        <f t="shared" si="10"/>
        <v>67332.231719999996</v>
      </c>
      <c r="H703" s="2">
        <f t="shared" si="11"/>
        <v>0.13999999999941792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18688.05</v>
      </c>
      <c r="D711" s="1">
        <f>'PR-RAS'!E718</f>
        <v>20535.82</v>
      </c>
      <c r="E711" s="1">
        <v>0</v>
      </c>
      <c r="F711" s="1">
        <v>0</v>
      </c>
      <c r="G711" s="2">
        <f t="shared" si="10"/>
        <v>42429.3799</v>
      </c>
      <c r="H711" s="2">
        <f t="shared" si="11"/>
        <v>0.22999999999956344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944.07</v>
      </c>
      <c r="D713" s="1">
        <f>'PR-RAS'!E720</f>
        <v>670.66</v>
      </c>
      <c r="E713" s="1">
        <v>0</v>
      </c>
      <c r="F713" s="1">
        <v>0</v>
      </c>
      <c r="G713" s="2">
        <f t="shared" si="10"/>
        <v>1627.1976799999998</v>
      </c>
      <c r="H713" s="2">
        <f t="shared" si="11"/>
        <v>0.41000000000008185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1605.44</v>
      </c>
      <c r="D715" s="1">
        <f>'PR-RAS'!E722</f>
        <v>0</v>
      </c>
      <c r="E715" s="1">
        <v>0</v>
      </c>
      <c r="F715" s="1">
        <v>0</v>
      </c>
      <c r="G715" s="2">
        <f t="shared" si="10"/>
        <v>1146.2841599999999</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5817.95</v>
      </c>
      <c r="D716" s="1">
        <f>'PR-RAS'!E723</f>
        <v>2775</v>
      </c>
      <c r="E716" s="1">
        <v>0</v>
      </c>
      <c r="F716" s="1">
        <v>0</v>
      </c>
      <c r="G716" s="2">
        <f t="shared" si="10"/>
        <v>8128.0842499999999</v>
      </c>
      <c r="H716" s="2">
        <f t="shared" si="11"/>
        <v>5.0000000000181899E-2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17116.72</v>
      </c>
      <c r="D718" s="1">
        <f>'PR-RAS'!E725</f>
        <v>18586.09</v>
      </c>
      <c r="E718" s="1">
        <v>0</v>
      </c>
      <c r="F718" s="1">
        <v>0</v>
      </c>
      <c r="G718" s="2">
        <f t="shared" si="10"/>
        <v>38925.141300000003</v>
      </c>
      <c r="H718" s="2">
        <f t="shared" si="11"/>
        <v>0.36999999999898137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396</v>
      </c>
      <c r="D719" s="1">
        <f>'PR-RAS'!E726</f>
        <v>432</v>
      </c>
      <c r="E719" s="1">
        <v>0</v>
      </c>
      <c r="F719" s="1">
        <v>0</v>
      </c>
      <c r="G719" s="2">
        <f t="shared" si="10"/>
        <v>904.68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23718.04</v>
      </c>
      <c r="D752" s="1">
        <f>'PR-RAS'!E759</f>
        <v>23630</v>
      </c>
      <c r="E752" s="1">
        <v>0</v>
      </c>
      <c r="F752" s="1">
        <v>0</v>
      </c>
      <c r="G752" s="2">
        <f t="shared" si="10"/>
        <v>53304.508040000008</v>
      </c>
      <c r="H752" s="2">
        <f t="shared" si="11"/>
        <v>4.0000000000873115E-2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3400</v>
      </c>
      <c r="D753" s="1">
        <f>'PR-RAS'!E760</f>
        <v>2250</v>
      </c>
      <c r="E753" s="1">
        <v>0</v>
      </c>
      <c r="F753" s="1">
        <v>0</v>
      </c>
      <c r="G753" s="2">
        <f t="shared" si="10"/>
        <v>5940.8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46820.17</v>
      </c>
      <c r="D809" s="1">
        <f>'PR-RAS'!E816</f>
        <v>76663.649999999994</v>
      </c>
      <c r="E809" s="1">
        <v>0</v>
      </c>
      <c r="F809" s="1">
        <v>0</v>
      </c>
      <c r="G809" s="2">
        <f t="shared" si="10"/>
        <v>161719.15575999999</v>
      </c>
      <c r="H809" s="2">
        <f t="shared" si="11"/>
        <v>0.52000000000407454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730</v>
      </c>
      <c r="D810" s="1">
        <f>'PR-RAS'!E817</f>
        <v>300</v>
      </c>
      <c r="E810" s="1">
        <v>0</v>
      </c>
      <c r="F810" s="1">
        <v>0</v>
      </c>
      <c r="G810" s="2">
        <f t="shared" ref="G810:G983" si="18">(B810/1000)*(C810*1+D810*2)</f>
        <v>1075.97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7880.31</v>
      </c>
      <c r="D814" s="1">
        <f>'PR-RAS'!E821</f>
        <v>4800</v>
      </c>
      <c r="E814" s="1">
        <v>0</v>
      </c>
      <c r="F814" s="1">
        <v>0</v>
      </c>
      <c r="G814" s="2">
        <f t="shared" si="18"/>
        <v>14211.492029999999</v>
      </c>
      <c r="H814" s="2">
        <f t="shared" si="19"/>
        <v>0.31000000000040018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24865.439999999999</v>
      </c>
      <c r="D816" s="1">
        <f>'PR-RAS'!E823</f>
        <v>24300</v>
      </c>
      <c r="E816" s="1">
        <v>0</v>
      </c>
      <c r="F816" s="1">
        <v>0</v>
      </c>
      <c r="G816" s="2">
        <f t="shared" si="18"/>
        <v>59874.333599999998</v>
      </c>
      <c r="H816" s="2">
        <f t="shared" si="19"/>
        <v>0.43999999999869033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20216.59</v>
      </c>
      <c r="D817" s="1">
        <f>'PR-RAS'!E824</f>
        <v>14904.17</v>
      </c>
      <c r="E817" s="1">
        <v>0</v>
      </c>
      <c r="F817" s="1">
        <v>0</v>
      </c>
      <c r="G817" s="2">
        <f t="shared" si="18"/>
        <v>40820.342879999997</v>
      </c>
      <c r="H817" s="2">
        <f t="shared" si="19"/>
        <v>0.57999999999992724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19849.560000000001</v>
      </c>
      <c r="D819" s="1">
        <f>'PR-RAS'!E826</f>
        <v>37000</v>
      </c>
      <c r="E819" s="1">
        <v>0</v>
      </c>
      <c r="F819" s="1">
        <v>0</v>
      </c>
      <c r="G819" s="2">
        <f t="shared" si="18"/>
        <v>76768.94008</v>
      </c>
      <c r="H819" s="2">
        <f t="shared" si="19"/>
        <v>0.43999999999869033</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2568.2600000000002</v>
      </c>
      <c r="D821" s="1">
        <f>'PR-RAS'!E828</f>
        <v>3513.27</v>
      </c>
      <c r="E821" s="1">
        <v>0</v>
      </c>
      <c r="F821" s="1">
        <v>0</v>
      </c>
      <c r="G821" s="2">
        <f t="shared" si="18"/>
        <v>7867.735999999999</v>
      </c>
      <c r="H821" s="2">
        <f t="shared" si="19"/>
        <v>0.53000000000020009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4625</v>
      </c>
      <c r="D822" s="1">
        <f>'PR-RAS'!E829</f>
        <v>5000</v>
      </c>
      <c r="E822" s="1">
        <v>0</v>
      </c>
      <c r="F822" s="1">
        <v>0</v>
      </c>
      <c r="G822" s="2">
        <f t="shared" si="18"/>
        <v>12007.125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6242486.8300000001</v>
      </c>
      <c r="D984" s="6">
        <f>BILANCA!E6</f>
        <v>6368982.3299999991</v>
      </c>
      <c r="E984" s="6">
        <v>0</v>
      </c>
      <c r="F984" s="6">
        <v>0</v>
      </c>
      <c r="G984" s="7">
        <f t="shared" ref="G984:G1241" si="22">B984/1000*C984+B984/500*D984</f>
        <v>18980.451489999999</v>
      </c>
      <c r="H984" s="7">
        <f t="shared" si="19"/>
        <v>0.49999999906867743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4995303.49</v>
      </c>
      <c r="D985" s="1">
        <f>BILANCA!E7</f>
        <v>5332256.3099999996</v>
      </c>
      <c r="E985" s="1">
        <v>0</v>
      </c>
      <c r="F985" s="1">
        <v>0</v>
      </c>
      <c r="G985" s="2">
        <f t="shared" si="22"/>
        <v>31319.63222</v>
      </c>
      <c r="H985" s="2">
        <f t="shared" si="19"/>
        <v>0.79999999981373549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1417913.04</v>
      </c>
      <c r="D986" s="1">
        <f>BILANCA!E8</f>
        <v>1417913.04</v>
      </c>
      <c r="E986" s="1">
        <v>0</v>
      </c>
      <c r="F986" s="1">
        <v>0</v>
      </c>
      <c r="G986" s="2">
        <f t="shared" si="22"/>
        <v>12761.217360000001</v>
      </c>
      <c r="H986" s="2">
        <f t="shared" si="19"/>
        <v>8.0000000074505806E-2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1417913.04</v>
      </c>
      <c r="D987" s="1">
        <f>BILANCA!E9</f>
        <v>1417913.04</v>
      </c>
      <c r="E987" s="1">
        <v>0</v>
      </c>
      <c r="F987" s="1">
        <v>0</v>
      </c>
      <c r="G987" s="2">
        <f t="shared" si="22"/>
        <v>17014.956480000001</v>
      </c>
      <c r="H987" s="2">
        <f t="shared" si="19"/>
        <v>8.0000000074505806E-2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3577390.4499999997</v>
      </c>
      <c r="D990" s="1">
        <f>BILANCA!E12</f>
        <v>3914343.2699999996</v>
      </c>
      <c r="E990" s="1">
        <v>0</v>
      </c>
      <c r="F990" s="1">
        <v>0</v>
      </c>
      <c r="G990" s="2">
        <f t="shared" si="22"/>
        <v>79842.538929999995</v>
      </c>
      <c r="H990" s="2">
        <f t="shared" si="19"/>
        <v>0.71999999927356839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3411762.7399999998</v>
      </c>
      <c r="D991" s="1">
        <f>BILANCA!E13</f>
        <v>3732640.75</v>
      </c>
      <c r="E991" s="1">
        <v>0</v>
      </c>
      <c r="F991" s="1">
        <v>0</v>
      </c>
      <c r="G991" s="2">
        <f t="shared" si="22"/>
        <v>87016.353919999994</v>
      </c>
      <c r="H991" s="2">
        <f t="shared" si="19"/>
        <v>0.51000000024214387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74020.89</v>
      </c>
      <c r="D992" s="1">
        <f>BILANCA!E14</f>
        <v>74020.89</v>
      </c>
      <c r="E992" s="1">
        <v>0</v>
      </c>
      <c r="F992" s="1">
        <v>0</v>
      </c>
      <c r="G992" s="2">
        <f t="shared" si="22"/>
        <v>1998.56403</v>
      </c>
      <c r="H992" s="2">
        <f t="shared" si="19"/>
        <v>0.22000000000116415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3248555.19</v>
      </c>
      <c r="D993" s="1">
        <f>BILANCA!E15</f>
        <v>3308837.19</v>
      </c>
      <c r="E993" s="1">
        <v>0</v>
      </c>
      <c r="F993" s="1">
        <v>0</v>
      </c>
      <c r="G993" s="2">
        <f t="shared" si="22"/>
        <v>98662.295699999988</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169949.45</v>
      </c>
      <c r="E994" s="1">
        <v>0</v>
      </c>
      <c r="F994" s="1">
        <v>0</v>
      </c>
      <c r="G994" s="2">
        <f t="shared" si="22"/>
        <v>3738.8879000000002</v>
      </c>
      <c r="H994" s="2">
        <f t="shared" si="19"/>
        <v>0.45000000001164153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180904.55</v>
      </c>
      <c r="D995" s="1">
        <f>BILANCA!E17</f>
        <v>339764.3</v>
      </c>
      <c r="E995" s="1">
        <v>0</v>
      </c>
      <c r="F995" s="1">
        <v>0</v>
      </c>
      <c r="G995" s="2">
        <f t="shared" si="22"/>
        <v>10325.1978</v>
      </c>
      <c r="H995" s="2">
        <f t="shared" si="19"/>
        <v>0.75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91717.89</v>
      </c>
      <c r="D996" s="1">
        <f>BILANCA!E18</f>
        <v>159931.07999999999</v>
      </c>
      <c r="E996" s="1">
        <v>0</v>
      </c>
      <c r="F996" s="1">
        <v>0</v>
      </c>
      <c r="G996" s="2">
        <f t="shared" si="22"/>
        <v>5350.540649999999</v>
      </c>
      <c r="H996" s="2">
        <f t="shared" si="19"/>
        <v>0.18999999998777639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131968.1</v>
      </c>
      <c r="D997" s="1">
        <f>BILANCA!E19</f>
        <v>155387.48000000001</v>
      </c>
      <c r="E997" s="1">
        <v>0</v>
      </c>
      <c r="F997" s="1">
        <v>0</v>
      </c>
      <c r="G997" s="2">
        <f t="shared" si="22"/>
        <v>6198.4028399999997</v>
      </c>
      <c r="H997" s="2">
        <f t="shared" si="19"/>
        <v>0.58000000001629815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72491.09</v>
      </c>
      <c r="D998" s="1">
        <f>BILANCA!E20</f>
        <v>88227.54</v>
      </c>
      <c r="E998" s="1">
        <v>0</v>
      </c>
      <c r="F998" s="1">
        <v>0</v>
      </c>
      <c r="G998" s="2">
        <f t="shared" si="22"/>
        <v>3734.1925499999998</v>
      </c>
      <c r="H998" s="2">
        <f t="shared" si="19"/>
        <v>0.55000000000291038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3173.96</v>
      </c>
      <c r="D999" s="1">
        <f>BILANCA!E21</f>
        <v>7692.71</v>
      </c>
      <c r="E999" s="1">
        <v>0</v>
      </c>
      <c r="F999" s="1">
        <v>0</v>
      </c>
      <c r="G999" s="2">
        <f t="shared" si="22"/>
        <v>296.95008000000001</v>
      </c>
      <c r="H999" s="2">
        <f t="shared" si="19"/>
        <v>0.32999999999992724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13947.37</v>
      </c>
      <c r="D1000" s="1">
        <f>BILANCA!E22</f>
        <v>16456.349999999999</v>
      </c>
      <c r="E1000" s="1">
        <v>0</v>
      </c>
      <c r="F1000" s="1">
        <v>0</v>
      </c>
      <c r="G1000" s="2">
        <f t="shared" si="22"/>
        <v>796.62119000000007</v>
      </c>
      <c r="H1000" s="2">
        <f t="shared" si="19"/>
        <v>0.71999999999934516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4468.45</v>
      </c>
      <c r="D1001" s="1">
        <f>BILANCA!E23</f>
        <v>6707.2</v>
      </c>
      <c r="E1001" s="1">
        <v>0</v>
      </c>
      <c r="F1001" s="1">
        <v>0</v>
      </c>
      <c r="G1001" s="2">
        <f t="shared" si="22"/>
        <v>321.8913</v>
      </c>
      <c r="H1001" s="2">
        <f t="shared" si="19"/>
        <v>0.6499999999996362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1270.94</v>
      </c>
      <c r="D1002" s="1">
        <f>BILANCA!E24</f>
        <v>1920.48</v>
      </c>
      <c r="E1002" s="1">
        <v>0</v>
      </c>
      <c r="F1002" s="1">
        <v>0</v>
      </c>
      <c r="G1002" s="2">
        <f t="shared" si="22"/>
        <v>97.126100000000008</v>
      </c>
      <c r="H1002" s="2">
        <f t="shared" si="19"/>
        <v>0.53999999999996362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30997.79</v>
      </c>
      <c r="D1003" s="1">
        <f>BILANCA!E25</f>
        <v>31585.29</v>
      </c>
      <c r="E1003" s="1">
        <v>0</v>
      </c>
      <c r="F1003" s="1">
        <v>0</v>
      </c>
      <c r="G1003" s="2">
        <f t="shared" si="22"/>
        <v>1883.3674000000001</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115855.53</v>
      </c>
      <c r="D1004" s="1">
        <f>BILANCA!E26</f>
        <v>154368.69</v>
      </c>
      <c r="E1004" s="1">
        <v>0</v>
      </c>
      <c r="F1004" s="1">
        <v>0</v>
      </c>
      <c r="G1004" s="2">
        <f t="shared" si="22"/>
        <v>8916.45111</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110237.03</v>
      </c>
      <c r="D1006" s="1">
        <f>BILANCA!E28</f>
        <v>151570.78</v>
      </c>
      <c r="E1006" s="1">
        <v>0</v>
      </c>
      <c r="F1006" s="1">
        <v>0</v>
      </c>
      <c r="G1006" s="2">
        <f t="shared" si="22"/>
        <v>9507.7075699999987</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33508.350000000006</v>
      </c>
      <c r="D1007" s="1">
        <f>BILANCA!E29</f>
        <v>26163.780000000002</v>
      </c>
      <c r="E1007" s="1">
        <v>0</v>
      </c>
      <c r="F1007" s="1">
        <v>0</v>
      </c>
      <c r="G1007" s="2">
        <f t="shared" si="22"/>
        <v>2060.0618400000003</v>
      </c>
      <c r="H1007" s="2">
        <f t="shared" si="19"/>
        <v>0.57000000000334694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51509.22</v>
      </c>
      <c r="D1008" s="1">
        <f>BILANCA!E30</f>
        <v>51509.22</v>
      </c>
      <c r="E1008" s="1">
        <v>0</v>
      </c>
      <c r="F1008" s="1">
        <v>0</v>
      </c>
      <c r="G1008" s="2">
        <f t="shared" si="22"/>
        <v>3863.1915000000004</v>
      </c>
      <c r="H1008" s="2">
        <f t="shared" si="19"/>
        <v>0.44000000000232831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18000.87</v>
      </c>
      <c r="D1012" s="1">
        <f>BILANCA!E34</f>
        <v>25345.439999999999</v>
      </c>
      <c r="E1012" s="1">
        <v>0</v>
      </c>
      <c r="F1012" s="1">
        <v>0</v>
      </c>
      <c r="G1012" s="2">
        <f t="shared" si="22"/>
        <v>1992.0607499999999</v>
      </c>
      <c r="H1012" s="2">
        <f t="shared" si="19"/>
        <v>0.56999999999970896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151.26</v>
      </c>
      <c r="D1013" s="1">
        <f>BILANCA!E35</f>
        <v>151.26</v>
      </c>
      <c r="E1013" s="1">
        <v>0</v>
      </c>
      <c r="F1013" s="1">
        <v>0</v>
      </c>
      <c r="G1013" s="2">
        <f t="shared" si="22"/>
        <v>13.613399999999999</v>
      </c>
      <c r="H1013" s="2">
        <f t="shared" si="19"/>
        <v>0.51999999999998181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345.76</v>
      </c>
      <c r="D1017" s="1">
        <f>BILANCA!E39</f>
        <v>345.76</v>
      </c>
      <c r="E1017" s="1">
        <v>0</v>
      </c>
      <c r="F1017" s="1">
        <v>0</v>
      </c>
      <c r="G1017" s="2">
        <f t="shared" si="22"/>
        <v>35.267520000000005</v>
      </c>
      <c r="H1017" s="2">
        <f t="shared" si="19"/>
        <v>0.48000000000001819</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194.5</v>
      </c>
      <c r="D1018" s="1">
        <f>BILANCA!E40</f>
        <v>194.5</v>
      </c>
      <c r="E1018" s="1">
        <v>0</v>
      </c>
      <c r="F1018" s="1">
        <v>0</v>
      </c>
      <c r="G1018" s="2">
        <f t="shared" si="22"/>
        <v>20.422500000000003</v>
      </c>
      <c r="H1018" s="2">
        <f t="shared" si="19"/>
        <v>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44642.239999999998</v>
      </c>
      <c r="D1032" s="1">
        <f>BILANCA!E54</f>
        <v>55193.93</v>
      </c>
      <c r="E1032" s="1">
        <v>0</v>
      </c>
      <c r="F1032" s="1">
        <v>0</v>
      </c>
      <c r="G1032" s="2">
        <f t="shared" si="22"/>
        <v>7596.4749000000002</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44642.239999999998</v>
      </c>
      <c r="D1033" s="1">
        <f>BILANCA!E55</f>
        <v>55193.93</v>
      </c>
      <c r="E1033" s="1">
        <v>0</v>
      </c>
      <c r="F1033" s="1">
        <v>0</v>
      </c>
      <c r="G1033" s="2">
        <f t="shared" si="22"/>
        <v>7751.5050000000001</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1247183.3400000001</v>
      </c>
      <c r="D1046" s="1">
        <f>BILANCA!E68</f>
        <v>1036726.0199999999</v>
      </c>
      <c r="E1046" s="1">
        <v>0</v>
      </c>
      <c r="F1046" s="1">
        <v>0</v>
      </c>
      <c r="G1046" s="2">
        <f t="shared" si="22"/>
        <v>209200.02893999999</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1004471.28</v>
      </c>
      <c r="D1047" s="1">
        <f>BILANCA!E69</f>
        <v>805364.5</v>
      </c>
      <c r="E1047" s="1">
        <v>0</v>
      </c>
      <c r="F1047" s="1">
        <v>0</v>
      </c>
      <c r="G1047" s="2">
        <f t="shared" si="22"/>
        <v>167372.81792</v>
      </c>
      <c r="H1047" s="2">
        <f t="shared" si="19"/>
        <v>0.78000000002793968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1003364.39</v>
      </c>
      <c r="D1048" s="1">
        <f>BILANCA!E70</f>
        <v>804643.15</v>
      </c>
      <c r="E1048" s="1">
        <v>0</v>
      </c>
      <c r="F1048" s="1">
        <v>0</v>
      </c>
      <c r="G1048" s="2">
        <f t="shared" si="22"/>
        <v>169822.29485000001</v>
      </c>
      <c r="H1048" s="2">
        <f t="shared" si="19"/>
        <v>0.5400000000372529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1003364.39</v>
      </c>
      <c r="D1050" s="1">
        <f>BILANCA!E72</f>
        <v>804643.15</v>
      </c>
      <c r="E1050" s="1">
        <v>0</v>
      </c>
      <c r="F1050" s="1">
        <v>0</v>
      </c>
      <c r="G1050" s="2">
        <f t="shared" si="22"/>
        <v>175047.59623000002</v>
      </c>
      <c r="H1050" s="2">
        <f t="shared" si="19"/>
        <v>0.5400000000372529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1106.8900000000001</v>
      </c>
      <c r="D1054" s="1">
        <f>BILANCA!E76</f>
        <v>721.35</v>
      </c>
      <c r="E1054" s="1">
        <v>0</v>
      </c>
      <c r="F1054" s="1">
        <v>0</v>
      </c>
      <c r="G1054" s="2">
        <f t="shared" si="22"/>
        <v>181.02089000000001</v>
      </c>
      <c r="H1054" s="2">
        <f t="shared" si="19"/>
        <v>0.45999999999992269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212024.69</v>
      </c>
      <c r="D1112" s="1">
        <f>BILANCA!E134</f>
        <v>212024.69</v>
      </c>
      <c r="E1112" s="1">
        <v>0</v>
      </c>
      <c r="F1112" s="1">
        <v>0</v>
      </c>
      <c r="G1112" s="2">
        <f t="shared" si="22"/>
        <v>82053.555030000003</v>
      </c>
      <c r="H1112" s="2">
        <f t="shared" si="23"/>
        <v>0.61999999999534339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212024.69</v>
      </c>
      <c r="D1113" s="1">
        <f>BILANCA!E135</f>
        <v>212024.69</v>
      </c>
      <c r="E1113" s="1">
        <v>0</v>
      </c>
      <c r="F1113" s="1">
        <v>0</v>
      </c>
      <c r="G1113" s="2">
        <f t="shared" si="22"/>
        <v>82689.629099999991</v>
      </c>
      <c r="H1113" s="2">
        <f t="shared" si="23"/>
        <v>0.61999999999534339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212024.69</v>
      </c>
      <c r="D1117" s="1">
        <f>BILANCA!E139</f>
        <v>212024.69</v>
      </c>
      <c r="E1117" s="1">
        <v>0</v>
      </c>
      <c r="F1117" s="1">
        <v>0</v>
      </c>
      <c r="G1117" s="2">
        <f t="shared" si="22"/>
        <v>85233.925380000001</v>
      </c>
      <c r="H1117" s="2">
        <f t="shared" si="23"/>
        <v>0.61999999999534339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30687.370000000003</v>
      </c>
      <c r="D1124" s="1">
        <f>BILANCA!E146</f>
        <v>19336.829999999987</v>
      </c>
      <c r="E1124" s="1">
        <v>0</v>
      </c>
      <c r="F1124" s="1">
        <v>0</v>
      </c>
      <c r="G1124" s="2">
        <f t="shared" si="22"/>
        <v>9779.9052299999967</v>
      </c>
      <c r="H1124" s="2">
        <f t="shared" si="23"/>
        <v>0.54000000001542503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27601.91</v>
      </c>
      <c r="D1125" s="1">
        <f>BILANCA!E147</f>
        <v>25583.85</v>
      </c>
      <c r="E1125" s="1">
        <v>0</v>
      </c>
      <c r="F1125" s="1">
        <v>0</v>
      </c>
      <c r="G1125" s="2">
        <f t="shared" si="22"/>
        <v>11185.284619999999</v>
      </c>
      <c r="H1125" s="2">
        <f t="shared" si="23"/>
        <v>0.24000000000160071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12698.51</v>
      </c>
      <c r="D1136" s="1">
        <f>BILANCA!E158</f>
        <v>8386.2000000000007</v>
      </c>
      <c r="E1136" s="1">
        <v>0</v>
      </c>
      <c r="F1136" s="1">
        <v>0</v>
      </c>
      <c r="G1136" s="2">
        <f t="shared" si="22"/>
        <v>4509.0492300000005</v>
      </c>
      <c r="H1136" s="2">
        <f t="shared" si="23"/>
        <v>0.69000000000050932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43065.71</v>
      </c>
      <c r="D1137" s="1">
        <f>BILANCA!E159</f>
        <v>60213.59</v>
      </c>
      <c r="E1137" s="1">
        <v>0</v>
      </c>
      <c r="F1137" s="1">
        <v>0</v>
      </c>
      <c r="G1137" s="2">
        <f t="shared" si="22"/>
        <v>25177.905060000001</v>
      </c>
      <c r="H1137" s="2">
        <f t="shared" si="23"/>
        <v>0.70000000000436557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52678.76</v>
      </c>
      <c r="D1141" s="1">
        <f>BILANCA!E163</f>
        <v>74846.81</v>
      </c>
      <c r="E1141" s="1">
        <v>0</v>
      </c>
      <c r="F1141" s="1">
        <v>0</v>
      </c>
      <c r="G1141" s="2">
        <f t="shared" si="22"/>
        <v>31974.836039999998</v>
      </c>
      <c r="H1141" s="2">
        <f t="shared" si="23"/>
        <v>0.43000000000029104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6242486.8300000001</v>
      </c>
      <c r="D1152" s="1">
        <f>BILANCA!E175</f>
        <v>6368982.3300000001</v>
      </c>
      <c r="E1152" s="1">
        <v>0</v>
      </c>
      <c r="F1152" s="1">
        <v>0</v>
      </c>
      <c r="G1152" s="2">
        <f t="shared" si="22"/>
        <v>3207696.3018100001</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58791.87</v>
      </c>
      <c r="D1153" s="1">
        <f>BILANCA!E176</f>
        <v>142090.37999999998</v>
      </c>
      <c r="E1153" s="1">
        <v>0</v>
      </c>
      <c r="F1153" s="1">
        <v>0</v>
      </c>
      <c r="G1153" s="2">
        <f t="shared" si="22"/>
        <v>58305.347099999999</v>
      </c>
      <c r="H1153" s="2">
        <f t="shared" si="23"/>
        <v>0.50999999997293344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57148.639999999999</v>
      </c>
      <c r="D1154" s="1">
        <f>BILANCA!E177</f>
        <v>124294.82999999999</v>
      </c>
      <c r="E1154" s="1">
        <v>0</v>
      </c>
      <c r="F1154" s="1">
        <v>0</v>
      </c>
      <c r="G1154" s="2">
        <f t="shared" si="22"/>
        <v>52281.249299999996</v>
      </c>
      <c r="H1154" s="2">
        <f t="shared" si="23"/>
        <v>0.53000000001338776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24472.77</v>
      </c>
      <c r="D1155" s="1">
        <f>BILANCA!E178</f>
        <v>29496.01</v>
      </c>
      <c r="E1155" s="1">
        <v>0</v>
      </c>
      <c r="F1155" s="1">
        <v>0</v>
      </c>
      <c r="G1155" s="2">
        <f t="shared" si="22"/>
        <v>14355.943879999999</v>
      </c>
      <c r="H1155" s="2">
        <f t="shared" si="23"/>
        <v>0.23999999999796273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30910.7</v>
      </c>
      <c r="D1156" s="1">
        <f>BILANCA!E179</f>
        <v>67803.399999999994</v>
      </c>
      <c r="E1156" s="1">
        <v>0</v>
      </c>
      <c r="F1156" s="1">
        <v>0</v>
      </c>
      <c r="G1156" s="2">
        <f t="shared" si="22"/>
        <v>28807.527499999997</v>
      </c>
      <c r="H1156" s="2">
        <f t="shared" si="23"/>
        <v>0.69999999999345164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8.34</v>
      </c>
      <c r="D1157" s="1">
        <f>BILANCA!E180</f>
        <v>9.86</v>
      </c>
      <c r="E1157" s="1">
        <v>0</v>
      </c>
      <c r="F1157" s="1">
        <v>0</v>
      </c>
      <c r="G1157" s="2">
        <f t="shared" si="22"/>
        <v>4.882439999999999</v>
      </c>
      <c r="H1157" s="2">
        <f t="shared" si="23"/>
        <v>0.48000000000000043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8.34</v>
      </c>
      <c r="D1160" s="1">
        <f>BILANCA!E183</f>
        <v>9.86</v>
      </c>
      <c r="E1160" s="1">
        <v>0</v>
      </c>
      <c r="F1160" s="1">
        <v>0</v>
      </c>
      <c r="G1160" s="2">
        <f t="shared" si="22"/>
        <v>4.9666199999999989</v>
      </c>
      <c r="H1160" s="2">
        <f t="shared" si="23"/>
        <v>0.48000000000000043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120</v>
      </c>
      <c r="E1161" s="1">
        <v>0</v>
      </c>
      <c r="F1161" s="1">
        <v>0</v>
      </c>
      <c r="G1161" s="2">
        <f t="shared" si="22"/>
        <v>42.72</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1756.83</v>
      </c>
      <c r="D1163" s="1">
        <f>BILANCA!E186</f>
        <v>25212.66</v>
      </c>
      <c r="E1163" s="1">
        <v>0</v>
      </c>
      <c r="F1163" s="1">
        <v>0</v>
      </c>
      <c r="G1163" s="2">
        <f t="shared" si="22"/>
        <v>9392.7870000000003</v>
      </c>
      <c r="H1163" s="2">
        <f t="shared" si="23"/>
        <v>0.51000000000021828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1652.9</v>
      </c>
      <c r="E1165" s="1">
        <v>0</v>
      </c>
      <c r="F1165" s="1">
        <v>0</v>
      </c>
      <c r="G1165" s="2">
        <f t="shared" si="22"/>
        <v>601.65560000000005</v>
      </c>
      <c r="H1165" s="2">
        <f t="shared" si="23"/>
        <v>9.9999999999909051E-2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1643.23</v>
      </c>
      <c r="D1166" s="1">
        <f>BILANCA!E189</f>
        <v>17795.55</v>
      </c>
      <c r="E1166" s="1">
        <v>0</v>
      </c>
      <c r="F1166" s="1">
        <v>0</v>
      </c>
      <c r="G1166" s="2">
        <f t="shared" si="22"/>
        <v>6813.8823899999998</v>
      </c>
      <c r="H1166" s="2">
        <f t="shared" si="23"/>
        <v>0.68000000000074579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6183694.96</v>
      </c>
      <c r="D1214" s="1">
        <f>BILANCA!E237</f>
        <v>6226891.9500000002</v>
      </c>
      <c r="E1214" s="1">
        <v>0</v>
      </c>
      <c r="F1214" s="1">
        <v>0</v>
      </c>
      <c r="G1214" s="2">
        <f t="shared" si="22"/>
        <v>4305257.6166600008</v>
      </c>
      <c r="H1214" s="2">
        <f t="shared" si="23"/>
        <v>8.9999999850988388E-2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5111319.63</v>
      </c>
      <c r="D1215" s="1">
        <f>BILANCA!E238</f>
        <v>5419335.1200000001</v>
      </c>
      <c r="E1215" s="1">
        <v>0</v>
      </c>
      <c r="F1215" s="1">
        <v>0</v>
      </c>
      <c r="G1215" s="2">
        <f t="shared" si="22"/>
        <v>3700397.6498400001</v>
      </c>
      <c r="H1215" s="2">
        <f t="shared" si="23"/>
        <v>0.49000000022351742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5168566.45</v>
      </c>
      <c r="D1216" s="1">
        <f>BILANCA!E239</f>
        <v>5561425.5</v>
      </c>
      <c r="E1216" s="1">
        <v>0</v>
      </c>
      <c r="F1216" s="1">
        <v>0</v>
      </c>
      <c r="G1216" s="2">
        <f t="shared" si="22"/>
        <v>3795900.2658500001</v>
      </c>
      <c r="H1216" s="2">
        <f t="shared" si="23"/>
        <v>0.95000000018626451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5168566.45</v>
      </c>
      <c r="D1217" s="1">
        <f>BILANCA!E240</f>
        <v>5561425.5</v>
      </c>
      <c r="E1217" s="1">
        <v>0</v>
      </c>
      <c r="F1217" s="1">
        <v>0</v>
      </c>
      <c r="G1217" s="2">
        <f t="shared" si="22"/>
        <v>3812191.6833000001</v>
      </c>
      <c r="H1217" s="2">
        <f t="shared" si="23"/>
        <v>0.95000000018626451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57246.82</v>
      </c>
      <c r="D1219" s="1">
        <f>BILANCA!E242</f>
        <v>142090.38</v>
      </c>
      <c r="E1219" s="1">
        <v>0</v>
      </c>
      <c r="F1219" s="1">
        <v>0</v>
      </c>
      <c r="G1219" s="2">
        <f t="shared" si="22"/>
        <v>80576.908880000003</v>
      </c>
      <c r="H1219" s="2">
        <f t="shared" si="23"/>
        <v>0.56000000000494765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57246.82</v>
      </c>
      <c r="D1220" s="1">
        <f>BILANCA!E243</f>
        <v>142090.38</v>
      </c>
      <c r="E1220" s="1">
        <v>0</v>
      </c>
      <c r="F1220" s="1">
        <v>0</v>
      </c>
      <c r="G1220" s="2">
        <f t="shared" si="22"/>
        <v>80918.336459999991</v>
      </c>
      <c r="H1220" s="2">
        <f t="shared" si="23"/>
        <v>0.56000000000494765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1041687.96</v>
      </c>
      <c r="D1222" s="1">
        <f>BILANCA!E245</f>
        <v>769360.46</v>
      </c>
      <c r="E1222" s="1">
        <v>0</v>
      </c>
      <c r="F1222" s="1">
        <v>0</v>
      </c>
      <c r="G1222" s="2">
        <f t="shared" si="22"/>
        <v>616717.72231999994</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1041687.96</v>
      </c>
      <c r="D1223" s="1">
        <f>BILANCA!E246</f>
        <v>769360.46</v>
      </c>
      <c r="E1223" s="1">
        <v>0</v>
      </c>
      <c r="F1223" s="1">
        <v>0</v>
      </c>
      <c r="G1223" s="2">
        <f t="shared" si="22"/>
        <v>619298.13119999995</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1041687.96</v>
      </c>
      <c r="D1224" s="1">
        <f>BILANCA!E247</f>
        <v>769360.46</v>
      </c>
      <c r="E1224" s="1">
        <v>0</v>
      </c>
      <c r="F1224" s="1">
        <v>0</v>
      </c>
      <c r="G1224" s="2">
        <f t="shared" si="22"/>
        <v>621878.54007999995</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30687.37</v>
      </c>
      <c r="D1232" s="1">
        <f>BILANCA!E255</f>
        <v>38196.370000000003</v>
      </c>
      <c r="E1232" s="1">
        <v>0</v>
      </c>
      <c r="F1232" s="1">
        <v>0</v>
      </c>
      <c r="G1232" s="2">
        <f t="shared" si="22"/>
        <v>26662.947390000001</v>
      </c>
      <c r="H1232" s="2">
        <f t="shared" si="23"/>
        <v>0.74000000000160071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1053137.46</v>
      </c>
      <c r="D1236" s="1">
        <f>BILANCA!E259</f>
        <v>1070446.1000000001</v>
      </c>
      <c r="E1236" s="1">
        <v>0</v>
      </c>
      <c r="F1236" s="1">
        <v>0</v>
      </c>
      <c r="G1236" s="2">
        <f t="shared" si="22"/>
        <v>808089.50398000004</v>
      </c>
      <c r="H1236" s="2">
        <f t="shared" si="23"/>
        <v>0.56000000005587935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1053137.46</v>
      </c>
      <c r="D1237" s="1">
        <f>BILANCA!E260</f>
        <v>1070446.1000000001</v>
      </c>
      <c r="E1237" s="1">
        <v>0</v>
      </c>
      <c r="F1237" s="1">
        <v>0</v>
      </c>
      <c r="G1237" s="2">
        <f t="shared" si="22"/>
        <v>811283.53364000004</v>
      </c>
      <c r="H1237" s="2">
        <f t="shared" si="23"/>
        <v>0.56000000005587935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83239.600000000006</v>
      </c>
      <c r="D1240" s="1">
        <f>BILANCA!E264</f>
        <v>94133.04</v>
      </c>
      <c r="E1240" s="1">
        <v>0</v>
      </c>
      <c r="F1240" s="1">
        <v>0</v>
      </c>
      <c r="G1240" s="2">
        <f t="shared" si="22"/>
        <v>69776.959759999998</v>
      </c>
      <c r="H1240" s="2">
        <f t="shared" si="23"/>
        <v>0.43999999998777639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126.53</v>
      </c>
      <c r="D1241" s="1">
        <f>BILANCA!E265</f>
        <v>50.6</v>
      </c>
      <c r="E1241" s="1">
        <v>0</v>
      </c>
      <c r="F1241" s="1">
        <v>0</v>
      </c>
      <c r="G1241" s="2">
        <f t="shared" si="22"/>
        <v>58.754339999999999</v>
      </c>
      <c r="H1241" s="2">
        <f t="shared" si="23"/>
        <v>0.86999999999999744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12351.83</v>
      </c>
      <c r="D1263" s="1">
        <f>BILANCA!E287</f>
        <v>68857.009999999995</v>
      </c>
      <c r="E1263" s="1">
        <v>0</v>
      </c>
      <c r="F1263" s="1">
        <v>0</v>
      </c>
      <c r="G1263" s="2">
        <f t="shared" si="24"/>
        <v>42018.438000000002</v>
      </c>
      <c r="H1263" s="2">
        <f t="shared" si="23"/>
        <v>0.17999999999483407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44796.81</v>
      </c>
      <c r="D1264" s="1">
        <f>BILANCA!E288</f>
        <v>55437.82</v>
      </c>
      <c r="E1264" s="1">
        <v>0</v>
      </c>
      <c r="F1264" s="1">
        <v>0</v>
      </c>
      <c r="G1264" s="2">
        <f t="shared" si="24"/>
        <v>43743.958450000006</v>
      </c>
      <c r="H1264" s="2">
        <f t="shared" si="23"/>
        <v>0.37000000000261934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1643.23</v>
      </c>
      <c r="D1265" s="1">
        <f>BILANCA!E289</f>
        <v>17795.55</v>
      </c>
      <c r="E1265" s="1">
        <v>0</v>
      </c>
      <c r="F1265" s="1">
        <v>0</v>
      </c>
      <c r="G1265" s="2">
        <f t="shared" si="24"/>
        <v>10500.081059999999</v>
      </c>
      <c r="H1265" s="2">
        <f t="shared" si="23"/>
        <v>0.68000000000074579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345395.20999999996</v>
      </c>
      <c r="D1299" s="6">
        <f>'RAS-funkcijski'!E5</f>
        <v>392969.97000000003</v>
      </c>
      <c r="E1299" s="6">
        <v>0</v>
      </c>
      <c r="F1299" s="6">
        <v>0</v>
      </c>
      <c r="G1299" s="7">
        <f t="shared" si="24"/>
        <v>1131.3351500000001</v>
      </c>
      <c r="H1299" s="7">
        <f t="shared" si="23"/>
        <v>0.23999999993247911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210849.93999999997</v>
      </c>
      <c r="D1300" s="1">
        <f>'RAS-funkcijski'!E6</f>
        <v>223454.34000000003</v>
      </c>
      <c r="E1300" s="1">
        <v>0</v>
      </c>
      <c r="F1300" s="1">
        <v>0</v>
      </c>
      <c r="G1300" s="2">
        <f t="shared" si="24"/>
        <v>1315.5172400000001</v>
      </c>
      <c r="H1300" s="2">
        <f t="shared" si="23"/>
        <v>0.40000000005238689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15997.58</v>
      </c>
      <c r="D1301" s="1">
        <f>'RAS-funkcijski'!E7</f>
        <v>17989.830000000002</v>
      </c>
      <c r="E1301" s="1">
        <v>0</v>
      </c>
      <c r="F1301" s="1">
        <v>0</v>
      </c>
      <c r="G1301" s="2">
        <f t="shared" si="24"/>
        <v>155.93172000000001</v>
      </c>
      <c r="H1301" s="2">
        <f t="shared" si="23"/>
        <v>0.58999999999832653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194852.36</v>
      </c>
      <c r="D1302" s="1">
        <f>'RAS-funkcijski'!E8</f>
        <v>205464.51</v>
      </c>
      <c r="E1302" s="1">
        <v>0</v>
      </c>
      <c r="F1302" s="1">
        <v>0</v>
      </c>
      <c r="G1302" s="2">
        <f t="shared" si="24"/>
        <v>2423.1255200000001</v>
      </c>
      <c r="H1302" s="2">
        <f t="shared" si="23"/>
        <v>0.84999999997671694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82050.51999999999</v>
      </c>
      <c r="D1307" s="1">
        <f>'RAS-funkcijski'!E13</f>
        <v>105724.61</v>
      </c>
      <c r="E1307" s="1">
        <v>0</v>
      </c>
      <c r="F1307" s="1">
        <v>0</v>
      </c>
      <c r="G1307" s="2">
        <f t="shared" si="24"/>
        <v>2641.49766</v>
      </c>
      <c r="H1307" s="2">
        <f t="shared" si="23"/>
        <v>0.8700000000098953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21790.28</v>
      </c>
      <c r="D1308" s="1">
        <f>'RAS-funkcijski'!E14</f>
        <v>30863.5</v>
      </c>
      <c r="E1308" s="1">
        <v>0</v>
      </c>
      <c r="F1308" s="1">
        <v>0</v>
      </c>
      <c r="G1308" s="2">
        <f t="shared" si="24"/>
        <v>835.17279999999994</v>
      </c>
      <c r="H1308" s="2">
        <f t="shared" si="23"/>
        <v>0.77999999999883585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60260.24</v>
      </c>
      <c r="D1310" s="1">
        <f>'RAS-funkcijski'!E16</f>
        <v>74861.11</v>
      </c>
      <c r="E1310" s="1">
        <v>0</v>
      </c>
      <c r="F1310" s="1">
        <v>0</v>
      </c>
      <c r="G1310" s="2">
        <f t="shared" si="24"/>
        <v>2519.7895200000003</v>
      </c>
      <c r="H1310" s="2">
        <f t="shared" si="23"/>
        <v>0.34999999999854481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52494.75</v>
      </c>
      <c r="D1313" s="1">
        <f>'RAS-funkcijski'!E19</f>
        <v>63791.02</v>
      </c>
      <c r="E1313" s="1">
        <v>0</v>
      </c>
      <c r="F1313" s="1">
        <v>0</v>
      </c>
      <c r="G1313" s="2">
        <f t="shared" si="24"/>
        <v>2701.1518499999997</v>
      </c>
      <c r="H1313" s="2">
        <f t="shared" si="23"/>
        <v>0.26999999999679858</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1327.23</v>
      </c>
      <c r="D1316" s="1">
        <f>'RAS-funkcijski'!E22</f>
        <v>1500</v>
      </c>
      <c r="E1316" s="1">
        <v>0</v>
      </c>
      <c r="F1316" s="1">
        <v>0</v>
      </c>
      <c r="G1316" s="2">
        <f t="shared" si="24"/>
        <v>77.890139999999988</v>
      </c>
      <c r="H1316" s="2">
        <f t="shared" si="23"/>
        <v>0.23000000000001819</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1327.23</v>
      </c>
      <c r="D1318" s="1">
        <f>'RAS-funkcijski'!E24</f>
        <v>1500</v>
      </c>
      <c r="E1318" s="1">
        <v>0</v>
      </c>
      <c r="F1318" s="1">
        <v>0</v>
      </c>
      <c r="G1318" s="2">
        <f t="shared" si="24"/>
        <v>86.544600000000003</v>
      </c>
      <c r="H1318" s="2">
        <f t="shared" si="23"/>
        <v>0.23000000000001819</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44981.68</v>
      </c>
      <c r="D1322" s="1">
        <f>'RAS-funkcijski'!E28</f>
        <v>63140.34</v>
      </c>
      <c r="E1322" s="1">
        <v>0</v>
      </c>
      <c r="F1322" s="1">
        <v>0</v>
      </c>
      <c r="G1322" s="2">
        <f t="shared" si="24"/>
        <v>4110.2966400000005</v>
      </c>
      <c r="H1322" s="2">
        <f t="shared" si="23"/>
        <v>0.6599999999962165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44981.68</v>
      </c>
      <c r="D1324" s="1">
        <f>'RAS-funkcijski'!E30</f>
        <v>63140.34</v>
      </c>
      <c r="E1324" s="1">
        <v>0</v>
      </c>
      <c r="F1324" s="1">
        <v>0</v>
      </c>
      <c r="G1324" s="2">
        <f t="shared" si="24"/>
        <v>4452.8213599999999</v>
      </c>
      <c r="H1324" s="2">
        <f t="shared" si="23"/>
        <v>0.6599999999962165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714759.61999999988</v>
      </c>
      <c r="D1329" s="1">
        <f>'RAS-funkcijski'!E35</f>
        <v>1142045.8999999999</v>
      </c>
      <c r="E1329" s="1">
        <v>0</v>
      </c>
      <c r="F1329" s="1">
        <v>0</v>
      </c>
      <c r="G1329" s="2">
        <f t="shared" si="24"/>
        <v>92964.394019999992</v>
      </c>
      <c r="H1329" s="2">
        <f t="shared" si="23"/>
        <v>0.48000000021420419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67915.5</v>
      </c>
      <c r="D1330" s="1">
        <f>'RAS-funkcijski'!E36</f>
        <v>84797.73</v>
      </c>
      <c r="E1330" s="1">
        <v>0</v>
      </c>
      <c r="F1330" s="1">
        <v>0</v>
      </c>
      <c r="G1330" s="2">
        <f t="shared" si="24"/>
        <v>7600.3507200000004</v>
      </c>
      <c r="H1330" s="2">
        <f t="shared" si="23"/>
        <v>0.77000000000407454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67915.5</v>
      </c>
      <c r="D1332" s="1">
        <f>'RAS-funkcijski'!E38</f>
        <v>84797.73</v>
      </c>
      <c r="E1332" s="1">
        <v>0</v>
      </c>
      <c r="F1332" s="1">
        <v>0</v>
      </c>
      <c r="G1332" s="2">
        <f t="shared" si="24"/>
        <v>8075.3726399999996</v>
      </c>
      <c r="H1332" s="2">
        <f t="shared" si="23"/>
        <v>0.77000000000407454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23718.04</v>
      </c>
      <c r="D1333" s="1">
        <f>'RAS-funkcijski'!E39</f>
        <v>23630</v>
      </c>
      <c r="E1333" s="1">
        <v>0</v>
      </c>
      <c r="F1333" s="1">
        <v>0</v>
      </c>
      <c r="G1333" s="2">
        <f t="shared" si="24"/>
        <v>2484.2314000000001</v>
      </c>
      <c r="H1333" s="2">
        <f t="shared" si="23"/>
        <v>4.0000000000873115E-2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23718.04</v>
      </c>
      <c r="D1334" s="1">
        <f>'RAS-funkcijski'!E40</f>
        <v>23630</v>
      </c>
      <c r="E1334" s="1">
        <v>0</v>
      </c>
      <c r="F1334" s="1">
        <v>0</v>
      </c>
      <c r="G1334" s="2">
        <f t="shared" si="24"/>
        <v>2555.2094399999996</v>
      </c>
      <c r="H1334" s="2">
        <f t="shared" si="23"/>
        <v>4.0000000000873115E-2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35296.07</v>
      </c>
      <c r="D1337" s="1">
        <f>'RAS-funkcijski'!E43</f>
        <v>34334.82</v>
      </c>
      <c r="E1337" s="1">
        <v>0</v>
      </c>
      <c r="F1337" s="1">
        <v>0</v>
      </c>
      <c r="G1337" s="2">
        <f t="shared" si="24"/>
        <v>4054.6626900000001</v>
      </c>
      <c r="H1337" s="2">
        <f t="shared" si="23"/>
        <v>0.25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15032.04</v>
      </c>
      <c r="D1339" s="1">
        <f>'RAS-funkcijski'!E45</f>
        <v>16288.17</v>
      </c>
      <c r="E1339" s="1">
        <v>0</v>
      </c>
      <c r="F1339" s="1">
        <v>0</v>
      </c>
      <c r="G1339" s="2">
        <f t="shared" si="24"/>
        <v>1951.9435800000001</v>
      </c>
      <c r="H1339" s="2">
        <f t="shared" si="27"/>
        <v>0.21000000000094587</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8578.9500000000007</v>
      </c>
      <c r="D1341" s="1">
        <f>'RAS-funkcijski'!E47</f>
        <v>8650.43</v>
      </c>
      <c r="E1341" s="1">
        <v>0</v>
      </c>
      <c r="F1341" s="1">
        <v>0</v>
      </c>
      <c r="G1341" s="2">
        <f t="shared" si="24"/>
        <v>1112.8318300000001</v>
      </c>
      <c r="H1341" s="2">
        <f t="shared" si="27"/>
        <v>0.47999999999956344</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11685.08</v>
      </c>
      <c r="D1342" s="1">
        <f>'RAS-funkcijski'!E48</f>
        <v>9396.2199999999993</v>
      </c>
      <c r="E1342" s="1">
        <v>0</v>
      </c>
      <c r="F1342" s="1">
        <v>0</v>
      </c>
      <c r="G1342" s="2">
        <f t="shared" si="24"/>
        <v>1341.0108799999998</v>
      </c>
      <c r="H1342" s="2">
        <f t="shared" si="27"/>
        <v>0.2999999999992724</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332297.84999999998</v>
      </c>
      <c r="D1344" s="1">
        <f>'RAS-funkcijski'!E50</f>
        <v>771672.01</v>
      </c>
      <c r="E1344" s="1">
        <v>0</v>
      </c>
      <c r="F1344" s="1">
        <v>0</v>
      </c>
      <c r="G1344" s="2">
        <f t="shared" si="24"/>
        <v>86279.52601999999</v>
      </c>
      <c r="H1344" s="2">
        <f t="shared" si="27"/>
        <v>0.16000000003259629</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133037.62</v>
      </c>
      <c r="D1346" s="1">
        <f>'RAS-funkcijski'!E52</f>
        <v>301448.34999999998</v>
      </c>
      <c r="E1346" s="1">
        <v>0</v>
      </c>
      <c r="F1346" s="1">
        <v>0</v>
      </c>
      <c r="G1346" s="2">
        <f t="shared" si="24"/>
        <v>35324.84736</v>
      </c>
      <c r="H1346" s="2">
        <f t="shared" si="27"/>
        <v>0.72999999998137355</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199260.23</v>
      </c>
      <c r="D1347" s="1">
        <f>'RAS-funkcijski'!E53</f>
        <v>470223.66</v>
      </c>
      <c r="E1347" s="1">
        <v>0</v>
      </c>
      <c r="F1347" s="1">
        <v>0</v>
      </c>
      <c r="G1347" s="2">
        <f t="shared" si="24"/>
        <v>55845.669950000003</v>
      </c>
      <c r="H1347" s="2">
        <f t="shared" si="27"/>
        <v>0.57000000003608875</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220765.69</v>
      </c>
      <c r="D1348" s="1">
        <f>'RAS-funkcijski'!E54</f>
        <v>192755.7</v>
      </c>
      <c r="E1348" s="1">
        <v>0</v>
      </c>
      <c r="F1348" s="1">
        <v>0</v>
      </c>
      <c r="G1348" s="2">
        <f t="shared" si="24"/>
        <v>30313.854500000005</v>
      </c>
      <c r="H1348" s="2">
        <f t="shared" si="27"/>
        <v>0.60999999998603016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220765.69</v>
      </c>
      <c r="D1349" s="1">
        <f>'RAS-funkcijski'!E55</f>
        <v>192755.7</v>
      </c>
      <c r="E1349" s="1">
        <v>0</v>
      </c>
      <c r="F1349" s="1">
        <v>0</v>
      </c>
      <c r="G1349" s="2">
        <f t="shared" si="24"/>
        <v>30920.131589999997</v>
      </c>
      <c r="H1349" s="2">
        <f t="shared" si="27"/>
        <v>0.60999999998603016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9841.7000000000007</v>
      </c>
      <c r="D1354" s="1">
        <f>'RAS-funkcijski'!E60</f>
        <v>4731.9799999999996</v>
      </c>
      <c r="E1354" s="1">
        <v>0</v>
      </c>
      <c r="F1354" s="1">
        <v>0</v>
      </c>
      <c r="G1354" s="2">
        <f t="shared" si="24"/>
        <v>1081.1169600000001</v>
      </c>
      <c r="H1354" s="2">
        <f t="shared" si="27"/>
        <v>0.31999999999970896</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24924.77</v>
      </c>
      <c r="D1368" s="1">
        <f>'RAS-funkcijski'!E74</f>
        <v>30123.66</v>
      </c>
      <c r="E1368" s="1">
        <v>0</v>
      </c>
      <c r="F1368" s="1">
        <v>0</v>
      </c>
      <c r="G1368" s="2">
        <f t="shared" si="24"/>
        <v>5962.0463000000009</v>
      </c>
      <c r="H1368" s="2">
        <f t="shared" si="27"/>
        <v>0.56999999999970896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40540.39</v>
      </c>
      <c r="D1369" s="1">
        <f>'RAS-funkcijski'!E75</f>
        <v>47580.58</v>
      </c>
      <c r="E1369" s="1">
        <v>0</v>
      </c>
      <c r="F1369" s="1">
        <v>0</v>
      </c>
      <c r="G1369" s="2">
        <f t="shared" si="24"/>
        <v>9634.81005</v>
      </c>
      <c r="H1369" s="2">
        <f t="shared" si="27"/>
        <v>0.80999999999767169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16698.91</v>
      </c>
      <c r="D1370" s="1">
        <f>'RAS-funkcijski'!E76</f>
        <v>17748.79</v>
      </c>
      <c r="E1370" s="1">
        <v>0</v>
      </c>
      <c r="F1370" s="1">
        <v>0</v>
      </c>
      <c r="G1370" s="2">
        <f t="shared" si="24"/>
        <v>3758.1472799999997</v>
      </c>
      <c r="H1370" s="2">
        <f t="shared" si="27"/>
        <v>0.2999999999992724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23841.48</v>
      </c>
      <c r="D1375" s="1">
        <f>'RAS-funkcijski'!E81</f>
        <v>29831.79</v>
      </c>
      <c r="E1375" s="1">
        <v>0</v>
      </c>
      <c r="F1375" s="1">
        <v>0</v>
      </c>
      <c r="G1375" s="2">
        <f t="shared" si="24"/>
        <v>6429.8896199999999</v>
      </c>
      <c r="H1375" s="2">
        <f t="shared" si="27"/>
        <v>0.68999999999869033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73473.38</v>
      </c>
      <c r="D1376" s="1">
        <f>'RAS-funkcijski'!E82</f>
        <v>99891.450000000012</v>
      </c>
      <c r="E1376" s="1">
        <v>0</v>
      </c>
      <c r="F1376" s="1">
        <v>0</v>
      </c>
      <c r="G1376" s="2">
        <f t="shared" si="24"/>
        <v>21313.989840000002</v>
      </c>
      <c r="H1376" s="2">
        <f t="shared" si="27"/>
        <v>0.83000000001629815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19849.560000000001</v>
      </c>
      <c r="D1377" s="1">
        <f>'RAS-funkcijski'!E83</f>
        <v>37000</v>
      </c>
      <c r="E1377" s="1">
        <v>0</v>
      </c>
      <c r="F1377" s="1">
        <v>0</v>
      </c>
      <c r="G1377" s="2">
        <f t="shared" si="24"/>
        <v>7414.1152400000001</v>
      </c>
      <c r="H1377" s="2">
        <f t="shared" si="27"/>
        <v>0.43999999999869033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11273.13</v>
      </c>
      <c r="D1378" s="1">
        <f>'RAS-funkcijski'!E84</f>
        <v>6800</v>
      </c>
      <c r="E1378" s="1">
        <v>0</v>
      </c>
      <c r="F1378" s="1">
        <v>0</v>
      </c>
      <c r="G1378" s="2">
        <f t="shared" si="24"/>
        <v>1989.8503999999998</v>
      </c>
      <c r="H1378" s="2">
        <f t="shared" si="27"/>
        <v>0.12999999999919964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2744.64</v>
      </c>
      <c r="D1379" s="1">
        <f>'RAS-funkcijski'!E85</f>
        <v>3536.97</v>
      </c>
      <c r="E1379" s="1">
        <v>0</v>
      </c>
      <c r="F1379" s="1">
        <v>0</v>
      </c>
      <c r="G1379" s="2">
        <f t="shared" si="24"/>
        <v>795.30498</v>
      </c>
      <c r="H1379" s="2">
        <f t="shared" si="27"/>
        <v>0.39000000000032742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16759.66</v>
      </c>
      <c r="D1380" s="1">
        <f>'RAS-funkcijski'!E86</f>
        <v>18541.79</v>
      </c>
      <c r="E1380" s="1">
        <v>0</v>
      </c>
      <c r="F1380" s="1">
        <v>0</v>
      </c>
      <c r="G1380" s="2">
        <f t="shared" si="24"/>
        <v>4415.1456800000005</v>
      </c>
      <c r="H1380" s="2">
        <f t="shared" si="27"/>
        <v>0.5499999999992724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22846.39</v>
      </c>
      <c r="D1382" s="1">
        <f>'RAS-funkcijski'!E88</f>
        <v>34012.69</v>
      </c>
      <c r="E1382" s="1">
        <v>0</v>
      </c>
      <c r="F1382" s="1">
        <v>0</v>
      </c>
      <c r="G1382" s="2">
        <f t="shared" si="24"/>
        <v>7633.2286800000011</v>
      </c>
      <c r="H1382" s="2">
        <f t="shared" si="27"/>
        <v>0.69999999999708962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2379.5300000000002</v>
      </c>
      <c r="D1383" s="1">
        <f>'RAS-funkcijski'!E89</f>
        <v>4467.87</v>
      </c>
      <c r="E1383" s="1">
        <v>0</v>
      </c>
      <c r="F1383" s="1">
        <v>0</v>
      </c>
      <c r="G1383" s="2">
        <f t="shared" si="24"/>
        <v>961.79795000000013</v>
      </c>
      <c r="H1383" s="2">
        <f t="shared" si="27"/>
        <v>0.59999999999990905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2379.5300000000002</v>
      </c>
      <c r="D1400" s="1">
        <f>'RAS-funkcijski'!E106</f>
        <v>4467.87</v>
      </c>
      <c r="E1400" s="1">
        <v>0</v>
      </c>
      <c r="F1400" s="1">
        <v>0</v>
      </c>
      <c r="G1400" s="2">
        <f t="shared" si="24"/>
        <v>1154.1575399999999</v>
      </c>
      <c r="H1400" s="2">
        <f t="shared" si="27"/>
        <v>0.59999999999990905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142604.62</v>
      </c>
      <c r="D1401" s="1">
        <f>'RAS-funkcijski'!E107</f>
        <v>229189.93</v>
      </c>
      <c r="E1401" s="1">
        <v>0</v>
      </c>
      <c r="F1401" s="1">
        <v>0</v>
      </c>
      <c r="G1401" s="2">
        <f t="shared" si="24"/>
        <v>61901.401439999987</v>
      </c>
      <c r="H1401" s="2">
        <f t="shared" si="27"/>
        <v>0.45000000001164153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39161.870000000003</v>
      </c>
      <c r="D1402" s="1">
        <f>'RAS-funkcijski'!E108</f>
        <v>101201.88</v>
      </c>
      <c r="E1402" s="1">
        <v>0</v>
      </c>
      <c r="F1402" s="1">
        <v>0</v>
      </c>
      <c r="G1402" s="2">
        <f t="shared" si="24"/>
        <v>25122.825520000002</v>
      </c>
      <c r="H1402" s="2">
        <f t="shared" si="27"/>
        <v>0.24999999999272404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4785.63</v>
      </c>
      <c r="E1403" s="1">
        <v>0</v>
      </c>
      <c r="F1403" s="1">
        <v>0</v>
      </c>
      <c r="G1403" s="2">
        <f t="shared" si="24"/>
        <v>1004.9823</v>
      </c>
      <c r="H1403" s="2">
        <f t="shared" si="27"/>
        <v>0.36999999999989086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18244</v>
      </c>
      <c r="D1404" s="1">
        <f>'RAS-funkcijski'!E110</f>
        <v>23853.46</v>
      </c>
      <c r="E1404" s="1">
        <v>0</v>
      </c>
      <c r="F1404" s="1">
        <v>0</v>
      </c>
      <c r="G1404" s="2">
        <f t="shared" si="24"/>
        <v>6990.7975200000001</v>
      </c>
      <c r="H1404" s="2">
        <f t="shared" si="27"/>
        <v>0.45999999999912689</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14725</v>
      </c>
      <c r="D1405" s="1">
        <f>'RAS-funkcijski'!E111</f>
        <v>5211.41</v>
      </c>
      <c r="E1405" s="1">
        <v>0</v>
      </c>
      <c r="F1405" s="1">
        <v>0</v>
      </c>
      <c r="G1405" s="2">
        <f t="shared" si="24"/>
        <v>2690.8167400000002</v>
      </c>
      <c r="H1405" s="2">
        <f t="shared" si="27"/>
        <v>0.40999999999985448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70473.75</v>
      </c>
      <c r="D1407" s="1">
        <f>'RAS-funkcijski'!E113</f>
        <v>94137.55</v>
      </c>
      <c r="E1407" s="1">
        <v>0</v>
      </c>
      <c r="F1407" s="1">
        <v>0</v>
      </c>
      <c r="G1407" s="2">
        <f t="shared" si="24"/>
        <v>28203.624649999998</v>
      </c>
      <c r="H1407" s="2">
        <f t="shared" si="27"/>
        <v>0.69999999999708962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498320.20000000007</v>
      </c>
      <c r="D1408" s="1">
        <f>'RAS-funkcijski'!E114</f>
        <v>569888.22</v>
      </c>
      <c r="E1408" s="1">
        <v>0</v>
      </c>
      <c r="F1408" s="1">
        <v>0</v>
      </c>
      <c r="G1408" s="2">
        <f t="shared" si="24"/>
        <v>180190.63040000002</v>
      </c>
      <c r="H1408" s="2">
        <f t="shared" si="27"/>
        <v>0.42000000004190952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453238.17000000004</v>
      </c>
      <c r="D1409" s="1">
        <f>'RAS-funkcijski'!E115</f>
        <v>530684.04999999993</v>
      </c>
      <c r="E1409" s="1">
        <v>0</v>
      </c>
      <c r="F1409" s="1">
        <v>0</v>
      </c>
      <c r="G1409" s="2">
        <f t="shared" si="24"/>
        <v>168121.29596999998</v>
      </c>
      <c r="H1409" s="2">
        <f t="shared" si="27"/>
        <v>0.21999999997206032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384522.89</v>
      </c>
      <c r="D1410" s="1">
        <f>'RAS-funkcijski'!E116</f>
        <v>468189.22</v>
      </c>
      <c r="E1410" s="1">
        <v>0</v>
      </c>
      <c r="F1410" s="1">
        <v>0</v>
      </c>
      <c r="G1410" s="2">
        <f t="shared" si="24"/>
        <v>147940.94896000001</v>
      </c>
      <c r="H1410" s="2">
        <f t="shared" si="27"/>
        <v>0.32999999995809048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68715.28</v>
      </c>
      <c r="D1411" s="1">
        <f>'RAS-funkcijski'!E117</f>
        <v>62494.83</v>
      </c>
      <c r="E1411" s="1">
        <v>0</v>
      </c>
      <c r="F1411" s="1">
        <v>0</v>
      </c>
      <c r="G1411" s="2">
        <f t="shared" si="24"/>
        <v>21888.658220000001</v>
      </c>
      <c r="H1411" s="2">
        <f t="shared" si="27"/>
        <v>0.44999999999708962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20216.59</v>
      </c>
      <c r="D1412" s="1">
        <f>'RAS-funkcijski'!E118</f>
        <v>14904.17</v>
      </c>
      <c r="E1412" s="1">
        <v>0</v>
      </c>
      <c r="F1412" s="1">
        <v>0</v>
      </c>
      <c r="G1412" s="2">
        <f t="shared" si="24"/>
        <v>5702.84202</v>
      </c>
      <c r="H1412" s="2">
        <f t="shared" si="27"/>
        <v>0.57999999999992724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20216.59</v>
      </c>
      <c r="D1413" s="1">
        <f>'RAS-funkcijski'!E119</f>
        <v>14904.17</v>
      </c>
      <c r="E1413" s="1">
        <v>0</v>
      </c>
      <c r="F1413" s="1">
        <v>0</v>
      </c>
      <c r="G1413" s="2">
        <f t="shared" si="24"/>
        <v>5752.8669499999996</v>
      </c>
      <c r="H1413" s="2">
        <f t="shared" si="27"/>
        <v>0.57999999999992724</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24865.439999999999</v>
      </c>
      <c r="D1419" s="1">
        <f>'RAS-funkcijski'!E125</f>
        <v>24300</v>
      </c>
      <c r="E1419" s="1">
        <v>0</v>
      </c>
      <c r="F1419" s="1">
        <v>0</v>
      </c>
      <c r="G1419" s="2">
        <f t="shared" si="24"/>
        <v>8889.3182399999987</v>
      </c>
      <c r="H1419" s="2">
        <f t="shared" si="27"/>
        <v>0.43999999999869033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70769.609999999986</v>
      </c>
      <c r="D1423" s="1">
        <f>'RAS-funkcijski'!E129</f>
        <v>70155.94</v>
      </c>
      <c r="E1423" s="1">
        <v>0</v>
      </c>
      <c r="F1423" s="1">
        <v>0</v>
      </c>
      <c r="G1423" s="2">
        <f t="shared" si="24"/>
        <v>26385.186249999999</v>
      </c>
      <c r="H1423" s="2">
        <f t="shared" si="27"/>
        <v>0.45000000001164153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730</v>
      </c>
      <c r="D1424" s="1">
        <f>'RAS-funkcijski'!E130</f>
        <v>300</v>
      </c>
      <c r="E1424" s="1">
        <v>0</v>
      </c>
      <c r="F1424" s="1">
        <v>0</v>
      </c>
      <c r="G1424" s="2">
        <f t="shared" si="24"/>
        <v>167.57999999999998</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730</v>
      </c>
      <c r="D1426" s="1">
        <f>'RAS-funkcijski'!E132</f>
        <v>300</v>
      </c>
      <c r="E1426" s="1">
        <v>0</v>
      </c>
      <c r="F1426" s="1">
        <v>0</v>
      </c>
      <c r="G1426" s="2">
        <f t="shared" si="24"/>
        <v>170.24</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1327.29</v>
      </c>
      <c r="D1427" s="1">
        <f>'RAS-funkcijski'!E133</f>
        <v>2000</v>
      </c>
      <c r="E1427" s="1">
        <v>0</v>
      </c>
      <c r="F1427" s="1">
        <v>0</v>
      </c>
      <c r="G1427" s="2">
        <f t="shared" si="24"/>
        <v>687.22041000000002</v>
      </c>
      <c r="H1427" s="2">
        <f t="shared" si="27"/>
        <v>0.28999999999996362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10448.57</v>
      </c>
      <c r="D1429" s="1">
        <f>'RAS-funkcijski'!E135</f>
        <v>8313.27</v>
      </c>
      <c r="E1429" s="1">
        <v>0</v>
      </c>
      <c r="F1429" s="1">
        <v>0</v>
      </c>
      <c r="G1429" s="2">
        <f t="shared" si="24"/>
        <v>3546.8394100000005</v>
      </c>
      <c r="H1429" s="2">
        <f t="shared" si="27"/>
        <v>0.7000000000007276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46820.17</v>
      </c>
      <c r="D1432" s="1">
        <f>'RAS-funkcijski'!E138</f>
        <v>46812.65</v>
      </c>
      <c r="E1432" s="1">
        <v>0</v>
      </c>
      <c r="F1432" s="1">
        <v>0</v>
      </c>
      <c r="G1432" s="2">
        <f t="shared" si="24"/>
        <v>18819.69298</v>
      </c>
      <c r="H1432" s="2">
        <f t="shared" si="27"/>
        <v>0.51999999999679858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11443.58</v>
      </c>
      <c r="D1434" s="1">
        <f>'RAS-funkcijski'!E140</f>
        <v>12730.02</v>
      </c>
      <c r="E1434" s="1">
        <v>0</v>
      </c>
      <c r="F1434" s="1">
        <v>0</v>
      </c>
      <c r="G1434" s="2">
        <f t="shared" si="24"/>
        <v>5018.8923200000008</v>
      </c>
      <c r="H1434" s="2">
        <f t="shared" si="27"/>
        <v>0.44000000000050932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1934551.4699999997</v>
      </c>
      <c r="D1435" s="13">
        <f>'RAS-funkcijski'!E141</f>
        <v>2620830.1999999997</v>
      </c>
      <c r="E1435" s="13">
        <v>0</v>
      </c>
      <c r="F1435" s="13">
        <v>0</v>
      </c>
      <c r="G1435" s="14">
        <f t="shared" si="24"/>
        <v>983141.02618999989</v>
      </c>
      <c r="H1435" s="14">
        <f t="shared" si="27"/>
        <v>0.66999999945983291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2527.13</v>
      </c>
      <c r="D1436" s="6">
        <f>'P-VRIO'!E5</f>
        <v>4208.68</v>
      </c>
      <c r="E1436" s="6">
        <v>0</v>
      </c>
      <c r="F1436" s="6">
        <v>0</v>
      </c>
      <c r="G1436" s="7">
        <f t="shared" si="24"/>
        <v>10.94449</v>
      </c>
      <c r="H1436" s="7">
        <f t="shared" si="27"/>
        <v>0.4499999999998181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2527.13</v>
      </c>
      <c r="D1437" s="1">
        <f>'P-VRIO'!E6</f>
        <v>4208.68</v>
      </c>
      <c r="E1437" s="1">
        <v>0</v>
      </c>
      <c r="F1437" s="1">
        <v>0</v>
      </c>
      <c r="G1437" s="2">
        <f t="shared" si="24"/>
        <v>21.88898</v>
      </c>
      <c r="H1437" s="2">
        <f t="shared" si="27"/>
        <v>0.4499999999998181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2527.13</v>
      </c>
      <c r="D1438" s="1">
        <f>'P-VRIO'!E7</f>
        <v>4208.68</v>
      </c>
      <c r="E1438" s="1">
        <v>0</v>
      </c>
      <c r="F1438" s="1">
        <v>0</v>
      </c>
      <c r="G1438" s="2">
        <f t="shared" si="24"/>
        <v>32.833470000000005</v>
      </c>
      <c r="H1438" s="2">
        <f t="shared" si="27"/>
        <v>0.4499999999998181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2527.13</v>
      </c>
      <c r="D1440" s="1">
        <f>'P-VRIO'!E9</f>
        <v>2527.13</v>
      </c>
      <c r="E1440" s="1">
        <v>0</v>
      </c>
      <c r="F1440" s="1">
        <v>0</v>
      </c>
      <c r="G1440" s="2">
        <f t="shared" si="24"/>
        <v>37.906950000000002</v>
      </c>
      <c r="H1440" s="2">
        <f t="shared" si="27"/>
        <v>0.26000000000021828</v>
      </c>
      <c r="I1440" s="10">
        <f t="shared" si="28"/>
        <v>9.8558070000082747</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1681.55</v>
      </c>
      <c r="E1442" s="1">
        <v>0</v>
      </c>
      <c r="F1442" s="1">
        <v>0</v>
      </c>
      <c r="G1442" s="2">
        <f t="shared" si="24"/>
        <v>23.541699999999999</v>
      </c>
      <c r="H1442" s="2">
        <f t="shared" si="27"/>
        <v>0.45000000000004547</v>
      </c>
      <c r="I1442" s="10">
        <f t="shared" si="28"/>
        <v>10.593765000001071</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58791.87</v>
      </c>
      <c r="D1480" s="6"/>
      <c r="E1480" s="6">
        <v>0</v>
      </c>
      <c r="F1480" s="6">
        <v>0</v>
      </c>
      <c r="G1480" s="7">
        <f t="shared" ref="G1480:G1580" si="34">B1480/1000*C1480</f>
        <v>58.791870000000003</v>
      </c>
      <c r="H1480" s="7">
        <f t="shared" ref="H1480:H1580" si="35">ABS(C1480-ROUND(C1480,0))</f>
        <v>0.12999999999738066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1323547.17</v>
      </c>
      <c r="D1481" s="1">
        <v>0</v>
      </c>
      <c r="E1481" s="1">
        <v>0</v>
      </c>
      <c r="F1481" s="1">
        <v>0</v>
      </c>
      <c r="G1481" s="2">
        <f t="shared" si="34"/>
        <v>2647.0943400000001</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1322303.42</v>
      </c>
      <c r="D1483" s="1">
        <v>0</v>
      </c>
      <c r="E1483" s="1">
        <v>0</v>
      </c>
      <c r="F1483" s="1">
        <v>0</v>
      </c>
      <c r="G1483" s="2">
        <f t="shared" si="34"/>
        <v>5289.2136799999998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594770.93999999994</v>
      </c>
      <c r="D1484" s="1">
        <v>0</v>
      </c>
      <c r="E1484" s="1">
        <v>0</v>
      </c>
      <c r="F1484" s="1">
        <v>0</v>
      </c>
      <c r="G1484" s="2">
        <f t="shared" si="34"/>
        <v>2973.8546999999999</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582001.52</v>
      </c>
      <c r="D1485" s="1">
        <v>0</v>
      </c>
      <c r="E1485" s="1">
        <v>0</v>
      </c>
      <c r="F1485" s="1">
        <v>0</v>
      </c>
      <c r="G1485" s="2">
        <f t="shared" si="34"/>
        <v>3492.0091200000002</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884.9</v>
      </c>
      <c r="D1486" s="1">
        <v>0</v>
      </c>
      <c r="E1486" s="1">
        <v>0</v>
      </c>
      <c r="F1486" s="1">
        <v>0</v>
      </c>
      <c r="G1486" s="2">
        <f t="shared" si="34"/>
        <v>6.1943000000000001</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720</v>
      </c>
      <c r="D1487" s="1">
        <v>0</v>
      </c>
      <c r="E1487" s="1">
        <v>0</v>
      </c>
      <c r="F1487" s="1">
        <v>0</v>
      </c>
      <c r="G1487" s="2">
        <f t="shared" si="34"/>
        <v>5.76</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101466.7</v>
      </c>
      <c r="D1489" s="1">
        <v>0</v>
      </c>
      <c r="E1489" s="1">
        <v>0</v>
      </c>
      <c r="F1489" s="1">
        <v>0</v>
      </c>
      <c r="G1489" s="2">
        <f t="shared" si="34"/>
        <v>1014.667</v>
      </c>
      <c r="H1489" s="2">
        <f t="shared" si="35"/>
        <v>0.30000000000291038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42459.360000000001</v>
      </c>
      <c r="D1491" s="1">
        <v>0</v>
      </c>
      <c r="E1491" s="1">
        <v>0</v>
      </c>
      <c r="F1491" s="1">
        <v>0</v>
      </c>
      <c r="G1491" s="2">
        <f t="shared" si="34"/>
        <v>509.51232000000005</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1243.75</v>
      </c>
      <c r="D1492" s="1">
        <v>0</v>
      </c>
      <c r="E1492" s="1">
        <v>0</v>
      </c>
      <c r="F1492" s="1">
        <v>0</v>
      </c>
      <c r="G1492" s="2">
        <f t="shared" si="34"/>
        <v>16.168749999999999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1240248.6600000004</v>
      </c>
      <c r="D1499" s="1">
        <v>0</v>
      </c>
      <c r="E1499" s="1">
        <v>0</v>
      </c>
      <c r="F1499" s="1">
        <v>0</v>
      </c>
      <c r="G1499" s="2">
        <f t="shared" si="34"/>
        <v>24804.973200000008</v>
      </c>
      <c r="H1499" s="2">
        <f t="shared" si="35"/>
        <v>0.33999999961815774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1239004.9100000004</v>
      </c>
      <c r="D1501" s="1">
        <v>0</v>
      </c>
      <c r="E1501" s="1">
        <v>0</v>
      </c>
      <c r="F1501" s="1">
        <v>0</v>
      </c>
      <c r="G1501" s="2">
        <f t="shared" si="34"/>
        <v>27258.108020000007</v>
      </c>
      <c r="H1501" s="2">
        <f t="shared" si="35"/>
        <v>8.9999999618157744E-2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584129.93000000005</v>
      </c>
      <c r="D1502" s="1">
        <v>0</v>
      </c>
      <c r="E1502" s="1">
        <v>0</v>
      </c>
      <c r="F1502" s="1">
        <v>0</v>
      </c>
      <c r="G1502" s="2">
        <f t="shared" si="34"/>
        <v>13434.98839</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534753.56000000006</v>
      </c>
      <c r="D1503" s="1">
        <v>0</v>
      </c>
      <c r="E1503" s="1">
        <v>0</v>
      </c>
      <c r="F1503" s="1">
        <v>0</v>
      </c>
      <c r="G1503" s="2">
        <f t="shared" si="34"/>
        <v>12834.085440000001</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873.69</v>
      </c>
      <c r="D1504" s="1">
        <v>0</v>
      </c>
      <c r="E1504" s="1">
        <v>0</v>
      </c>
      <c r="F1504" s="1">
        <v>0</v>
      </c>
      <c r="G1504" s="2">
        <f t="shared" si="34"/>
        <v>21.842250000000003</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600</v>
      </c>
      <c r="D1505" s="1">
        <v>0</v>
      </c>
      <c r="E1505" s="1">
        <v>0</v>
      </c>
      <c r="F1505" s="1">
        <v>0</v>
      </c>
      <c r="G1505" s="2">
        <f t="shared" si="34"/>
        <v>15.6</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78010.87</v>
      </c>
      <c r="D1507" s="1">
        <v>0</v>
      </c>
      <c r="E1507" s="1">
        <v>0</v>
      </c>
      <c r="F1507" s="1">
        <v>0</v>
      </c>
      <c r="G1507" s="2">
        <f t="shared" si="34"/>
        <v>2184.3043600000001</v>
      </c>
      <c r="H1507" s="2">
        <f t="shared" si="35"/>
        <v>0.13000000000465661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40636.86</v>
      </c>
      <c r="D1509" s="1">
        <v>0</v>
      </c>
      <c r="E1509" s="1">
        <v>0</v>
      </c>
      <c r="F1509" s="1">
        <v>0</v>
      </c>
      <c r="G1509" s="2">
        <f t="shared" si="34"/>
        <v>1219.1058</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1243.75</v>
      </c>
      <c r="D1510" s="1">
        <v>0</v>
      </c>
      <c r="E1510" s="1">
        <v>0</v>
      </c>
      <c r="F1510" s="1">
        <v>0</v>
      </c>
      <c r="G1510" s="2">
        <f t="shared" si="34"/>
        <v>38.556249999999999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142090.37999999966</v>
      </c>
      <c r="D1517" s="1">
        <v>0</v>
      </c>
      <c r="E1517" s="1">
        <v>0</v>
      </c>
      <c r="F1517" s="1">
        <v>0</v>
      </c>
      <c r="G1517" s="2">
        <f t="shared" si="34"/>
        <v>5399.4344399999864</v>
      </c>
      <c r="H1517" s="2">
        <f t="shared" si="35"/>
        <v>0.37999999965541065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86652.56</v>
      </c>
      <c r="D1518" s="1">
        <v>0</v>
      </c>
      <c r="E1518" s="1">
        <v>0</v>
      </c>
      <c r="F1518" s="1">
        <v>0</v>
      </c>
      <c r="G1518" s="2">
        <f t="shared" si="34"/>
        <v>3379.4498399999998</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68857.009999999995</v>
      </c>
      <c r="D1524" s="1">
        <v>0</v>
      </c>
      <c r="E1524" s="1">
        <v>0</v>
      </c>
      <c r="F1524" s="1">
        <v>0</v>
      </c>
      <c r="G1524" s="2">
        <f t="shared" si="34"/>
        <v>3098.5654499999996</v>
      </c>
      <c r="H1524" s="2">
        <f t="shared" si="35"/>
        <v>9.9999999947613105E-3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41861.589999999997</v>
      </c>
      <c r="D1530" s="1">
        <v>0</v>
      </c>
      <c r="E1530" s="1">
        <v>0</v>
      </c>
      <c r="F1530" s="1">
        <v>0</v>
      </c>
      <c r="G1530" s="2">
        <f t="shared" si="34"/>
        <v>2134.9410899999998</v>
      </c>
      <c r="H1530" s="2">
        <f t="shared" si="35"/>
        <v>0.41000000000349246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41861.589999999997</v>
      </c>
      <c r="D1531" s="1">
        <v>0</v>
      </c>
      <c r="E1531" s="1">
        <v>0</v>
      </c>
      <c r="F1531" s="1">
        <v>0</v>
      </c>
      <c r="G1531" s="2">
        <f t="shared" si="34"/>
        <v>2176.8026799999998</v>
      </c>
      <c r="H1531" s="2">
        <f t="shared" si="35"/>
        <v>0.41000000000349246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9.86</v>
      </c>
      <c r="D1535" s="1">
        <v>0</v>
      </c>
      <c r="E1535" s="1">
        <v>0</v>
      </c>
      <c r="F1535" s="1">
        <v>0</v>
      </c>
      <c r="G1535" s="2">
        <f t="shared" si="34"/>
        <v>0.55215999999999998</v>
      </c>
      <c r="H1535" s="2">
        <f t="shared" si="35"/>
        <v>0.14000000000000057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9.86</v>
      </c>
      <c r="D1536" s="1">
        <v>0</v>
      </c>
      <c r="E1536" s="1">
        <v>0</v>
      </c>
      <c r="F1536" s="1">
        <v>0</v>
      </c>
      <c r="G1536" s="2">
        <f t="shared" si="34"/>
        <v>0.56201999999999996</v>
      </c>
      <c r="H1536" s="2">
        <f t="shared" si="35"/>
        <v>0.14000000000000057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120</v>
      </c>
      <c r="D1540" s="1">
        <v>0</v>
      </c>
      <c r="E1540" s="1">
        <v>0</v>
      </c>
      <c r="F1540" s="1">
        <v>0</v>
      </c>
      <c r="G1540" s="2">
        <f t="shared" si="34"/>
        <v>7.32</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120</v>
      </c>
      <c r="D1541" s="1">
        <v>0</v>
      </c>
      <c r="E1541" s="1">
        <v>0</v>
      </c>
      <c r="F1541" s="1">
        <v>0</v>
      </c>
      <c r="G1541" s="2">
        <f t="shared" si="34"/>
        <v>7.4399999999999995</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25212.66</v>
      </c>
      <c r="D1550" s="1">
        <v>0</v>
      </c>
      <c r="E1550" s="1">
        <v>0</v>
      </c>
      <c r="F1550" s="1">
        <v>0</v>
      </c>
      <c r="G1550" s="2">
        <f t="shared" si="34"/>
        <v>1790.0988599999998</v>
      </c>
      <c r="H1550" s="2">
        <f t="shared" si="35"/>
        <v>0.34000000000014552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25212.66</v>
      </c>
      <c r="D1551" s="1">
        <v>0</v>
      </c>
      <c r="E1551" s="1">
        <v>0</v>
      </c>
      <c r="F1551" s="1">
        <v>0</v>
      </c>
      <c r="G1551" s="2">
        <f t="shared" si="34"/>
        <v>1815.3115199999997</v>
      </c>
      <c r="H1551" s="2">
        <f t="shared" si="35"/>
        <v>0.34000000000014552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1652.9</v>
      </c>
      <c r="D1560" s="1">
        <v>0</v>
      </c>
      <c r="E1560" s="1">
        <v>0</v>
      </c>
      <c r="F1560" s="1">
        <v>0</v>
      </c>
      <c r="G1560" s="2">
        <f t="shared" si="34"/>
        <v>133.88490000000002</v>
      </c>
      <c r="H1560" s="2">
        <f t="shared" si="35"/>
        <v>9.9999999999909051E-2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1652.9</v>
      </c>
      <c r="D1561" s="1">
        <v>0</v>
      </c>
      <c r="E1561" s="1">
        <v>0</v>
      </c>
      <c r="F1561" s="1">
        <v>0</v>
      </c>
      <c r="G1561" s="2">
        <f t="shared" si="34"/>
        <v>135.5378</v>
      </c>
      <c r="H1561" s="2">
        <f t="shared" si="35"/>
        <v>9.9999999999909051E-2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17795.55</v>
      </c>
      <c r="D1565" s="1">
        <v>0</v>
      </c>
      <c r="E1565" s="1">
        <v>0</v>
      </c>
      <c r="F1565" s="1">
        <v>0</v>
      </c>
      <c r="G1565" s="2">
        <f t="shared" si="34"/>
        <v>1530.4172999999998</v>
      </c>
      <c r="H1565" s="2">
        <f t="shared" si="35"/>
        <v>0.4500000000007276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17795.55</v>
      </c>
      <c r="D1566" s="1">
        <v>0</v>
      </c>
      <c r="E1566" s="1">
        <v>0</v>
      </c>
      <c r="F1566" s="1">
        <v>0</v>
      </c>
      <c r="G1566" s="2">
        <f t="shared" si="34"/>
        <v>1548.2128499999999</v>
      </c>
      <c r="H1566" s="2">
        <f t="shared" si="35"/>
        <v>0.4500000000007276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55437.82</v>
      </c>
      <c r="D1576" s="1">
        <v>0</v>
      </c>
      <c r="E1576" s="1">
        <v>0</v>
      </c>
      <c r="F1576" s="1">
        <v>0</v>
      </c>
      <c r="G1576" s="2">
        <f t="shared" si="34"/>
        <v>5377.4685399999998</v>
      </c>
      <c r="H1576" s="2">
        <f t="shared" si="35"/>
        <v>0.18000000000029104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55437.82</v>
      </c>
      <c r="D1578" s="1">
        <v>0</v>
      </c>
      <c r="E1578" s="1">
        <v>0</v>
      </c>
      <c r="F1578" s="1">
        <v>0</v>
      </c>
      <c r="G1578" s="2">
        <f t="shared" si="34"/>
        <v>5488.3441800000001</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31430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2222644.73</v>
      </c>
      <c r="I16" s="170">
        <f>'PR-RAS'!E6</f>
        <v>2342151.7899999996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1387022.48</v>
      </c>
      <c r="I17" s="170">
        <f>'PR-RAS'!E151</f>
        <v>1793692.46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1041687.9600000002</v>
      </c>
      <c r="I18" s="170">
        <f>'PR-RAS'!E645</f>
        <v>769360.4599999995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4995303.49</v>
      </c>
      <c r="I20" s="173">
        <f>BILANCA!E7</f>
        <v>5332256.3099999996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1247183.3400000001</v>
      </c>
      <c r="I21" s="175">
        <f>BILANCA!E68</f>
        <v>1036726.0199999999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58791.87</v>
      </c>
      <c r="I22" s="175">
        <f>BILANCA!E176</f>
        <v>142090.37999999998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6183694.96</v>
      </c>
      <c r="I23" s="177">
        <f>BILANCA!E237</f>
        <v>6226891.9500000002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345395.20999999996</v>
      </c>
      <c r="I24" s="173">
        <f>'RAS-funkcijski'!E5</f>
        <v>392969.97000000003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714759.61999999988</v>
      </c>
      <c r="I25" s="175">
        <f>'RAS-funkcijski'!E35</f>
        <v>1142045.8999999999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22846.39</v>
      </c>
      <c r="I26" s="175">
        <f>'RAS-funkcijski'!E88</f>
        <v>34012.69</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498320.20000000007</v>
      </c>
      <c r="I27" s="175">
        <f>'RAS-funkcijski'!E114</f>
        <v>569888.22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1934551.4699999997</v>
      </c>
      <c r="I28" s="179">
        <f>'RAS-funkcijski'!E141</f>
        <v>2620830.1999999997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2527.13</v>
      </c>
      <c r="I29" s="173">
        <f>'P-VRIO'!E5</f>
        <v>4208.68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58791.87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142090.37999999966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86652.56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55437.82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3"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2222644.73</v>
      </c>
      <c r="E6" s="51">
        <f>E7+E44+E50+E82+E106+E124+E133+E139</f>
        <v>2342151.7899999996</v>
      </c>
      <c r="F6" s="52">
        <f t="shared" ref="F6:F131" si="0">IF(D6&lt;&gt;0,IF(E6/D6&gt;=100,"&gt;&gt;100",E6/D6*100),"-")</f>
        <v>105.37679541795235</v>
      </c>
    </row>
    <row r="7" spans="1:25" ht="12.75" customHeight="1" x14ac:dyDescent="0.2">
      <c r="A7" s="53">
        <v>61</v>
      </c>
      <c r="B7" s="294" t="s">
        <v>60</v>
      </c>
      <c r="C7" s="50" t="s">
        <v>61</v>
      </c>
      <c r="D7" s="51">
        <f t="shared" ref="D7:E7" si="1">D8+D17+D23+D29+D37+D40</f>
        <v>795510.27999999991</v>
      </c>
      <c r="E7" s="51">
        <f t="shared" si="1"/>
        <v>967274.69000000006</v>
      </c>
      <c r="F7" s="52">
        <f t="shared" si="0"/>
        <v>121.59172726215432</v>
      </c>
    </row>
    <row r="8" spans="1:25" ht="12.75" customHeight="1" x14ac:dyDescent="0.2">
      <c r="A8" s="53">
        <v>611</v>
      </c>
      <c r="B8" s="85" t="s">
        <v>62</v>
      </c>
      <c r="C8" s="50" t="s">
        <v>63</v>
      </c>
      <c r="D8" s="51">
        <f t="shared" ref="D8:E8" si="2">SUM(D9:D14)-D15-D16</f>
        <v>773011.35999999987</v>
      </c>
      <c r="E8" s="51">
        <f t="shared" si="2"/>
        <v>936207.42000000016</v>
      </c>
      <c r="F8" s="52">
        <f t="shared" si="0"/>
        <v>121.11172855208756</v>
      </c>
    </row>
    <row r="9" spans="1:25" ht="12.75" customHeight="1" x14ac:dyDescent="0.2">
      <c r="A9" s="53">
        <v>6111</v>
      </c>
      <c r="B9" s="85" t="s">
        <v>64</v>
      </c>
      <c r="C9" s="50" t="s">
        <v>65</v>
      </c>
      <c r="D9" s="242">
        <v>874686.5</v>
      </c>
      <c r="E9" s="242">
        <v>1006927.92</v>
      </c>
      <c r="F9" s="52">
        <f t="shared" si="0"/>
        <v>115.11872196495545</v>
      </c>
    </row>
    <row r="10" spans="1:25" ht="12.75" customHeight="1" x14ac:dyDescent="0.2">
      <c r="A10" s="53">
        <v>6112</v>
      </c>
      <c r="B10" s="85" t="s">
        <v>66</v>
      </c>
      <c r="C10" s="50" t="s">
        <v>67</v>
      </c>
      <c r="D10" s="242">
        <v>71599.48</v>
      </c>
      <c r="E10" s="242">
        <v>121867.48</v>
      </c>
      <c r="F10" s="52">
        <f t="shared" si="0"/>
        <v>170.20721379540745</v>
      </c>
    </row>
    <row r="11" spans="1:25" ht="12.75" customHeight="1" x14ac:dyDescent="0.2">
      <c r="A11" s="53">
        <v>6113</v>
      </c>
      <c r="B11" s="85" t="s">
        <v>68</v>
      </c>
      <c r="C11" s="50" t="s">
        <v>69</v>
      </c>
      <c r="D11" s="242">
        <v>3322.21</v>
      </c>
      <c r="E11" s="242">
        <v>8075.15</v>
      </c>
      <c r="F11" s="52">
        <f t="shared" si="0"/>
        <v>243.06560994037102</v>
      </c>
    </row>
    <row r="12" spans="1:25" ht="12.75" customHeight="1" x14ac:dyDescent="0.2">
      <c r="A12" s="53">
        <v>6114</v>
      </c>
      <c r="B12" s="85" t="s">
        <v>70</v>
      </c>
      <c r="C12" s="50" t="s">
        <v>71</v>
      </c>
      <c r="D12" s="242">
        <v>981.23</v>
      </c>
      <c r="E12" s="242">
        <v>3513.84</v>
      </c>
      <c r="F12" s="52">
        <f t="shared" si="0"/>
        <v>358.10564291756265</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177578.06</v>
      </c>
      <c r="E15" s="242">
        <v>204176.97</v>
      </c>
      <c r="F15" s="52">
        <f t="shared" si="0"/>
        <v>114.9787141497097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19036.27</v>
      </c>
      <c r="E23" s="51">
        <f t="shared" si="4"/>
        <v>27539.079999999998</v>
      </c>
      <c r="F23" s="52">
        <f t="shared" si="0"/>
        <v>144.66636583742508</v>
      </c>
    </row>
    <row r="24" spans="1:6" ht="12.75" customHeight="1" x14ac:dyDescent="0.2">
      <c r="A24" s="53">
        <v>6131</v>
      </c>
      <c r="B24" s="85" t="s">
        <v>94</v>
      </c>
      <c r="C24" s="50" t="s">
        <v>95</v>
      </c>
      <c r="D24" s="242">
        <v>335.06</v>
      </c>
      <c r="E24" s="242">
        <v>443.96</v>
      </c>
      <c r="F24" s="52">
        <f t="shared" si="0"/>
        <v>132.50164149704531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18701.21</v>
      </c>
      <c r="E27" s="242">
        <v>27095.119999999999</v>
      </c>
      <c r="F27" s="52">
        <f t="shared" si="0"/>
        <v>144.88431497213281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3462.65</v>
      </c>
      <c r="E29" s="51">
        <f t="shared" si="5"/>
        <v>3528.19</v>
      </c>
      <c r="F29" s="52">
        <f t="shared" si="0"/>
        <v>101.89276998830374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3462.65</v>
      </c>
      <c r="E31" s="242">
        <v>3441.18</v>
      </c>
      <c r="F31" s="52">
        <f t="shared" si="0"/>
        <v>99.379954659003928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87.01</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902671.08</v>
      </c>
      <c r="E50" s="51">
        <f>E51+E54+E59+E62+E65+E68+E71+E74+E77</f>
        <v>943307.91999999993</v>
      </c>
      <c r="F50" s="52">
        <f t="shared" si="0"/>
        <v>104.50184357296568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899121.30999999994</v>
      </c>
      <c r="E59" s="51">
        <f t="shared" si="12"/>
        <v>941104.72</v>
      </c>
      <c r="F59" s="52">
        <f t="shared" si="0"/>
        <v>104.6693821548952</v>
      </c>
    </row>
    <row r="60" spans="1:6" ht="24" x14ac:dyDescent="0.2">
      <c r="A60" s="53">
        <v>6331</v>
      </c>
      <c r="B60" s="86" t="s">
        <v>166</v>
      </c>
      <c r="C60" s="50" t="s">
        <v>167</v>
      </c>
      <c r="D60" s="242">
        <v>827301.45</v>
      </c>
      <c r="E60" s="242">
        <v>941104.72</v>
      </c>
      <c r="F60" s="52">
        <f t="shared" si="0"/>
        <v>113.75596162680483</v>
      </c>
    </row>
    <row r="61" spans="1:6" ht="24" x14ac:dyDescent="0.2">
      <c r="A61" s="53">
        <v>6332</v>
      </c>
      <c r="B61" s="86" t="s">
        <v>168</v>
      </c>
      <c r="C61" s="50" t="s">
        <v>169</v>
      </c>
      <c r="D61" s="242">
        <v>71819.86</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3549.77</v>
      </c>
      <c r="E68" s="51">
        <f t="shared" si="15"/>
        <v>2203.1999999999998</v>
      </c>
      <c r="F68" s="52">
        <f t="shared" si="0"/>
        <v>62.065993007997697</v>
      </c>
    </row>
    <row r="69" spans="1:6" ht="12.75" customHeight="1" x14ac:dyDescent="0.2">
      <c r="A69" s="53" t="s">
        <v>184</v>
      </c>
      <c r="B69" s="85" t="s">
        <v>185</v>
      </c>
      <c r="C69" s="50" t="s">
        <v>184</v>
      </c>
      <c r="D69" s="242">
        <v>3549.77</v>
      </c>
      <c r="E69" s="242">
        <v>2203.1999999999998</v>
      </c>
      <c r="F69" s="52">
        <f t="shared" si="0"/>
        <v>62.065993007997697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200339.52</v>
      </c>
      <c r="E82" s="51">
        <f t="shared" si="19"/>
        <v>225789.96</v>
      </c>
      <c r="F82" s="52">
        <f t="shared" si="0"/>
        <v>112.70365427650022</v>
      </c>
    </row>
    <row r="83" spans="1:6" ht="12.75" customHeight="1" x14ac:dyDescent="0.2">
      <c r="A83" s="53">
        <v>641</v>
      </c>
      <c r="B83" s="85" t="s">
        <v>212</v>
      </c>
      <c r="C83" s="50" t="s">
        <v>213</v>
      </c>
      <c r="D83" s="51">
        <f t="shared" ref="D83:E83" si="20">SUM(D84:D90)</f>
        <v>46.54</v>
      </c>
      <c r="E83" s="51">
        <f t="shared" si="20"/>
        <v>129.59</v>
      </c>
      <c r="F83" s="52">
        <f t="shared" si="0"/>
        <v>278.44864632574132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46.54</v>
      </c>
      <c r="E86" s="242">
        <v>129.59</v>
      </c>
      <c r="F86" s="52">
        <f t="shared" si="0"/>
        <v>278.44864632574132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200292.97999999998</v>
      </c>
      <c r="E91" s="51">
        <f t="shared" si="21"/>
        <v>225660.37</v>
      </c>
      <c r="F91" s="52">
        <f t="shared" si="0"/>
        <v>112.66514183372777</v>
      </c>
    </row>
    <row r="92" spans="1:6" ht="12.75" customHeight="1" x14ac:dyDescent="0.2">
      <c r="A92" s="53">
        <v>6421</v>
      </c>
      <c r="B92" s="85" t="s">
        <v>230</v>
      </c>
      <c r="C92" s="50" t="s">
        <v>231</v>
      </c>
      <c r="D92" s="242">
        <v>19441.79</v>
      </c>
      <c r="E92" s="242">
        <v>19441.79</v>
      </c>
      <c r="F92" s="52">
        <f t="shared" si="0"/>
        <v>100</v>
      </c>
    </row>
    <row r="93" spans="1:6" ht="12.75" customHeight="1" x14ac:dyDescent="0.2">
      <c r="A93" s="53">
        <v>6422</v>
      </c>
      <c r="B93" s="85" t="s">
        <v>232</v>
      </c>
      <c r="C93" s="50" t="s">
        <v>233</v>
      </c>
      <c r="D93" s="242">
        <v>36894.6</v>
      </c>
      <c r="E93" s="242">
        <v>41904.81</v>
      </c>
      <c r="F93" s="52">
        <f t="shared" si="0"/>
        <v>113.57979216470704</v>
      </c>
    </row>
    <row r="94" spans="1:6" ht="12.75" customHeight="1" x14ac:dyDescent="0.2">
      <c r="A94" s="53">
        <v>6423</v>
      </c>
      <c r="B94" s="85" t="s">
        <v>234</v>
      </c>
      <c r="C94" s="50" t="s">
        <v>235</v>
      </c>
      <c r="D94" s="242">
        <v>143956.59</v>
      </c>
      <c r="E94" s="242">
        <v>164313.76999999999</v>
      </c>
      <c r="F94" s="52">
        <f t="shared" si="0"/>
        <v>114.14119353619031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306377.46000000002</v>
      </c>
      <c r="E106" s="51">
        <f t="shared" si="23"/>
        <v>195759.94</v>
      </c>
      <c r="F106" s="52">
        <f t="shared" si="0"/>
        <v>63.895020214607165</v>
      </c>
    </row>
    <row r="107" spans="1:6" ht="12.75" customHeight="1" x14ac:dyDescent="0.2">
      <c r="A107" s="53">
        <v>651</v>
      </c>
      <c r="B107" s="85" t="s">
        <v>260</v>
      </c>
      <c r="C107" s="50" t="s">
        <v>261</v>
      </c>
      <c r="D107" s="51">
        <f t="shared" ref="D107:E107" si="24">SUM(D108:D111)</f>
        <v>23.35</v>
      </c>
      <c r="E107" s="51">
        <f t="shared" si="24"/>
        <v>21.88</v>
      </c>
      <c r="F107" s="52">
        <f t="shared" si="0"/>
        <v>93.704496788008555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23.35</v>
      </c>
      <c r="E111" s="242">
        <v>21.88</v>
      </c>
      <c r="F111" s="52">
        <f t="shared" si="0"/>
        <v>93.704496788008555</v>
      </c>
    </row>
    <row r="112" spans="1:6" ht="12.75" customHeight="1" x14ac:dyDescent="0.2">
      <c r="A112" s="53">
        <v>652</v>
      </c>
      <c r="B112" s="85" t="s">
        <v>270</v>
      </c>
      <c r="C112" s="50" t="s">
        <v>271</v>
      </c>
      <c r="D112" s="51">
        <f t="shared" ref="D112:E112" si="25">SUM(D113:D119)</f>
        <v>102305.83</v>
      </c>
      <c r="E112" s="51">
        <f t="shared" si="25"/>
        <v>118528.41</v>
      </c>
      <c r="F112" s="52">
        <f t="shared" si="0"/>
        <v>115.85694578696052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429.78</v>
      </c>
      <c r="E115" s="242">
        <v>5959.19</v>
      </c>
      <c r="F115" s="52">
        <f t="shared" si="0"/>
        <v>1386.5675461864209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101876.05</v>
      </c>
      <c r="E117" s="242">
        <v>112569.22</v>
      </c>
      <c r="F117" s="52">
        <f t="shared" si="0"/>
        <v>110.49625500792384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204048.28</v>
      </c>
      <c r="E120" s="51">
        <f t="shared" si="26"/>
        <v>77209.649999999994</v>
      </c>
      <c r="F120" s="52">
        <f t="shared" si="0"/>
        <v>37.838912437781879</v>
      </c>
    </row>
    <row r="121" spans="1:6" ht="12.75" customHeight="1" x14ac:dyDescent="0.2">
      <c r="A121" s="53">
        <v>6531</v>
      </c>
      <c r="B121" s="85" t="s">
        <v>288</v>
      </c>
      <c r="C121" s="50" t="s">
        <v>289</v>
      </c>
      <c r="D121" s="242">
        <v>131583.43</v>
      </c>
      <c r="E121" s="242">
        <v>3499.51</v>
      </c>
      <c r="F121" s="52">
        <f t="shared" si="0"/>
        <v>2.6595369948936582</v>
      </c>
    </row>
    <row r="122" spans="1:6" ht="12.75" customHeight="1" x14ac:dyDescent="0.2">
      <c r="A122" s="53">
        <v>6532</v>
      </c>
      <c r="B122" s="85" t="s">
        <v>290</v>
      </c>
      <c r="C122" s="50" t="s">
        <v>291</v>
      </c>
      <c r="D122" s="242">
        <v>72464.850000000006</v>
      </c>
      <c r="E122" s="242">
        <v>73710.14</v>
      </c>
      <c r="F122" s="52">
        <f t="shared" si="0"/>
        <v>101.71847454317506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11125.42</v>
      </c>
      <c r="E124" s="51">
        <f t="shared" si="27"/>
        <v>4616.09</v>
      </c>
      <c r="F124" s="52">
        <f t="shared" si="0"/>
        <v>41.491377404178898</v>
      </c>
    </row>
    <row r="125" spans="1:6" ht="12.75" customHeight="1" x14ac:dyDescent="0.2">
      <c r="A125" s="53">
        <v>661</v>
      </c>
      <c r="B125" s="86" t="s">
        <v>296</v>
      </c>
      <c r="C125" s="50" t="s">
        <v>297</v>
      </c>
      <c r="D125" s="51">
        <f t="shared" ref="D125:E125" si="28">SUM(D126:D127)</f>
        <v>4661.96</v>
      </c>
      <c r="E125" s="51">
        <f t="shared" si="28"/>
        <v>4608.1400000000003</v>
      </c>
      <c r="F125" s="52">
        <f t="shared" si="0"/>
        <v>98.845549940368443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4661.96</v>
      </c>
      <c r="E127" s="242">
        <v>4608.1400000000003</v>
      </c>
      <c r="F127" s="52">
        <f t="shared" si="0"/>
        <v>98.845549940368443</v>
      </c>
    </row>
    <row r="128" spans="1:6" ht="24" x14ac:dyDescent="0.2">
      <c r="A128" s="53">
        <v>663</v>
      </c>
      <c r="B128" s="231" t="s">
        <v>302</v>
      </c>
      <c r="C128" s="50" t="s">
        <v>303</v>
      </c>
      <c r="D128" s="51">
        <f t="shared" ref="D128:E128" si="29">SUM(D129:D132)</f>
        <v>6463.46</v>
      </c>
      <c r="E128" s="51">
        <f t="shared" si="29"/>
        <v>7.95</v>
      </c>
      <c r="F128" s="52">
        <f t="shared" si="0"/>
        <v>0.12299913668530477</v>
      </c>
    </row>
    <row r="129" spans="1:6" ht="12.75" customHeight="1" x14ac:dyDescent="0.2">
      <c r="A129" s="53">
        <v>6631</v>
      </c>
      <c r="B129" s="86" t="s">
        <v>304</v>
      </c>
      <c r="C129" s="50" t="s">
        <v>305</v>
      </c>
      <c r="D129" s="242">
        <v>6463.46</v>
      </c>
      <c r="E129" s="242">
        <v>7.95</v>
      </c>
      <c r="F129" s="52">
        <f t="shared" si="0"/>
        <v>0.12299913668530477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6620.9699999999993</v>
      </c>
      <c r="E139" s="51">
        <f t="shared" si="33"/>
        <v>5403.1900000000005</v>
      </c>
      <c r="F139" s="52">
        <f t="shared" si="31"/>
        <v>81.607226735659594</v>
      </c>
    </row>
    <row r="140" spans="1:6" ht="12.75" customHeight="1" x14ac:dyDescent="0.2">
      <c r="A140" s="53">
        <v>681</v>
      </c>
      <c r="B140" s="85" t="s">
        <v>326</v>
      </c>
      <c r="C140" s="50" t="s">
        <v>327</v>
      </c>
      <c r="D140" s="51">
        <f t="shared" ref="D140:E140" si="34">SUM(D141:D149)</f>
        <v>1003.78</v>
      </c>
      <c r="E140" s="51">
        <f t="shared" si="34"/>
        <v>707.55</v>
      </c>
      <c r="F140" s="52">
        <f t="shared" si="31"/>
        <v>70.488553268644523</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522.74</v>
      </c>
      <c r="E147" s="242">
        <v>275.72000000000003</v>
      </c>
      <c r="F147" s="52">
        <f t="shared" si="31"/>
        <v>52.74515055285611</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481.04</v>
      </c>
      <c r="E149" s="242">
        <v>431.83</v>
      </c>
      <c r="F149" s="52">
        <f t="shared" si="31"/>
        <v>89.770081490104772</v>
      </c>
    </row>
    <row r="150" spans="1:6" ht="12.75" customHeight="1" x14ac:dyDescent="0.2">
      <c r="A150" s="53">
        <v>683</v>
      </c>
      <c r="B150" s="85" t="s">
        <v>346</v>
      </c>
      <c r="C150" s="50" t="s">
        <v>347</v>
      </c>
      <c r="D150" s="242">
        <v>5617.19</v>
      </c>
      <c r="E150" s="242">
        <v>4695.6400000000003</v>
      </c>
      <c r="F150" s="52">
        <f t="shared" si="31"/>
        <v>83.594110222370986</v>
      </c>
    </row>
    <row r="151" spans="1:6" ht="12.75" customHeight="1" x14ac:dyDescent="0.2">
      <c r="A151" s="53">
        <v>3</v>
      </c>
      <c r="B151" s="85" t="s">
        <v>348</v>
      </c>
      <c r="C151" s="50" t="s">
        <v>56</v>
      </c>
      <c r="D151" s="51">
        <f t="shared" ref="D151:E151" si="35">D152+D163+D196+D215+D224+D252+D263</f>
        <v>1387022.48</v>
      </c>
      <c r="E151" s="51">
        <f t="shared" si="35"/>
        <v>1793692.46</v>
      </c>
      <c r="F151" s="52">
        <f t="shared" si="31"/>
        <v>129.31963871270494</v>
      </c>
    </row>
    <row r="152" spans="1:6" ht="12.75" customHeight="1" x14ac:dyDescent="0.2">
      <c r="A152" s="53">
        <v>31</v>
      </c>
      <c r="B152" s="85" t="s">
        <v>349</v>
      </c>
      <c r="C152" s="50" t="s">
        <v>350</v>
      </c>
      <c r="D152" s="51">
        <f t="shared" ref="D152:E152" si="36">D153+D158+D159</f>
        <v>460046.55000000005</v>
      </c>
      <c r="E152" s="51">
        <f t="shared" si="36"/>
        <v>616348.78999999992</v>
      </c>
      <c r="F152" s="52">
        <f t="shared" si="31"/>
        <v>133.97530967246681</v>
      </c>
    </row>
    <row r="153" spans="1:6" ht="12.75" customHeight="1" x14ac:dyDescent="0.2">
      <c r="A153" s="53">
        <v>311</v>
      </c>
      <c r="B153" s="85" t="s">
        <v>351</v>
      </c>
      <c r="C153" s="50" t="s">
        <v>352</v>
      </c>
      <c r="D153" s="51">
        <f t="shared" ref="D153:E153" si="37">SUM(D154:D157)</f>
        <v>298899.63</v>
      </c>
      <c r="E153" s="51">
        <f t="shared" si="37"/>
        <v>403705.38999999996</v>
      </c>
      <c r="F153" s="52">
        <f t="shared" si="31"/>
        <v>135.06386408039378</v>
      </c>
    </row>
    <row r="154" spans="1:6" ht="12.75" customHeight="1" x14ac:dyDescent="0.2">
      <c r="A154" s="53">
        <v>3111</v>
      </c>
      <c r="B154" s="85" t="s">
        <v>353</v>
      </c>
      <c r="C154" s="50" t="s">
        <v>354</v>
      </c>
      <c r="D154" s="242">
        <v>292233.63</v>
      </c>
      <c r="E154" s="242">
        <v>388760.42</v>
      </c>
      <c r="F154" s="52">
        <f t="shared" si="31"/>
        <v>133.03069191591672</v>
      </c>
    </row>
    <row r="155" spans="1:6" ht="12.75" customHeight="1" x14ac:dyDescent="0.2">
      <c r="A155" s="53">
        <v>3112</v>
      </c>
      <c r="B155" s="85" t="s">
        <v>355</v>
      </c>
      <c r="C155" s="50" t="s">
        <v>356</v>
      </c>
      <c r="D155" s="242">
        <v>6666</v>
      </c>
      <c r="E155" s="242">
        <v>14944.97</v>
      </c>
      <c r="F155" s="52">
        <f t="shared" si="31"/>
        <v>224.19696969696966</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27919.51</v>
      </c>
      <c r="E158" s="242">
        <v>37299.31</v>
      </c>
      <c r="F158" s="52">
        <f t="shared" si="31"/>
        <v>133.59586181849178</v>
      </c>
    </row>
    <row r="159" spans="1:6" ht="12.75" customHeight="1" x14ac:dyDescent="0.2">
      <c r="A159" s="53">
        <v>313</v>
      </c>
      <c r="B159" s="85" t="s">
        <v>363</v>
      </c>
      <c r="C159" s="50" t="s">
        <v>364</v>
      </c>
      <c r="D159" s="51">
        <f t="shared" ref="D159:E159" si="38">SUM(D160:D162)</f>
        <v>133227.41</v>
      </c>
      <c r="E159" s="51">
        <f t="shared" si="38"/>
        <v>175344.09</v>
      </c>
      <c r="F159" s="52">
        <f t="shared" si="31"/>
        <v>131.61262385870896</v>
      </c>
    </row>
    <row r="160" spans="1:6" ht="12.75" customHeight="1" x14ac:dyDescent="0.2">
      <c r="A160" s="53">
        <v>3131</v>
      </c>
      <c r="B160" s="85" t="s">
        <v>142</v>
      </c>
      <c r="C160" s="50" t="s">
        <v>365</v>
      </c>
      <c r="D160" s="242">
        <v>72467.259999999995</v>
      </c>
      <c r="E160" s="242">
        <v>93582.67</v>
      </c>
      <c r="F160" s="52">
        <f t="shared" si="31"/>
        <v>129.13786170472017</v>
      </c>
    </row>
    <row r="161" spans="1:6" ht="12.75" customHeight="1" x14ac:dyDescent="0.2">
      <c r="A161" s="53">
        <v>3132</v>
      </c>
      <c r="B161" s="85" t="s">
        <v>366</v>
      </c>
      <c r="C161" s="50" t="s">
        <v>367</v>
      </c>
      <c r="D161" s="242">
        <v>60760.15</v>
      </c>
      <c r="E161" s="242">
        <v>81761.42</v>
      </c>
      <c r="F161" s="52">
        <f t="shared" si="31"/>
        <v>134.56421684278263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530371.73</v>
      </c>
      <c r="E163" s="51">
        <f t="shared" si="39"/>
        <v>672485.09</v>
      </c>
      <c r="F163" s="52">
        <f t="shared" si="31"/>
        <v>126.7950480693984</v>
      </c>
    </row>
    <row r="164" spans="1:6" ht="12.75" customHeight="1" x14ac:dyDescent="0.2">
      <c r="A164" s="53">
        <v>321</v>
      </c>
      <c r="B164" s="85" t="s">
        <v>372</v>
      </c>
      <c r="C164" s="50" t="s">
        <v>373</v>
      </c>
      <c r="D164" s="51">
        <f t="shared" ref="D164:E164" si="40">SUM(D165:D168)</f>
        <v>21119.71</v>
      </c>
      <c r="E164" s="51">
        <f t="shared" si="40"/>
        <v>26314.16</v>
      </c>
      <c r="F164" s="52">
        <f t="shared" si="31"/>
        <v>124.59527143128386</v>
      </c>
    </row>
    <row r="165" spans="1:6" ht="12.75" customHeight="1" x14ac:dyDescent="0.2">
      <c r="A165" s="53">
        <v>3211</v>
      </c>
      <c r="B165" s="85" t="s">
        <v>374</v>
      </c>
      <c r="C165" s="50" t="s">
        <v>375</v>
      </c>
      <c r="D165" s="242">
        <v>232.8</v>
      </c>
      <c r="E165" s="242">
        <v>588.4</v>
      </c>
      <c r="F165" s="52">
        <f t="shared" si="31"/>
        <v>252.74914089347078</v>
      </c>
    </row>
    <row r="166" spans="1:6" ht="12.75" customHeight="1" x14ac:dyDescent="0.2">
      <c r="A166" s="53">
        <v>3212</v>
      </c>
      <c r="B166" s="85" t="s">
        <v>376</v>
      </c>
      <c r="C166" s="50" t="s">
        <v>377</v>
      </c>
      <c r="D166" s="242">
        <v>18688.05</v>
      </c>
      <c r="E166" s="242">
        <v>20535.82</v>
      </c>
      <c r="F166" s="52">
        <f t="shared" si="31"/>
        <v>109.8874414398506</v>
      </c>
    </row>
    <row r="167" spans="1:6" ht="12.75" customHeight="1" x14ac:dyDescent="0.2">
      <c r="A167" s="53">
        <v>3213</v>
      </c>
      <c r="B167" s="85" t="s">
        <v>378</v>
      </c>
      <c r="C167" s="50" t="s">
        <v>379</v>
      </c>
      <c r="D167" s="242">
        <v>1484.66</v>
      </c>
      <c r="E167" s="242">
        <v>2510.44</v>
      </c>
      <c r="F167" s="52">
        <f t="shared" si="31"/>
        <v>169.0919133000148</v>
      </c>
    </row>
    <row r="168" spans="1:6" ht="12.75" customHeight="1" x14ac:dyDescent="0.2">
      <c r="A168" s="53">
        <v>3214</v>
      </c>
      <c r="B168" s="85" t="s">
        <v>380</v>
      </c>
      <c r="C168" s="50" t="s">
        <v>381</v>
      </c>
      <c r="D168" s="242">
        <v>714.2</v>
      </c>
      <c r="E168" s="242">
        <v>2679.5</v>
      </c>
      <c r="F168" s="52">
        <f t="shared" si="31"/>
        <v>375.17502100252028</v>
      </c>
    </row>
    <row r="169" spans="1:6" ht="12.75" customHeight="1" x14ac:dyDescent="0.2">
      <c r="A169" s="53">
        <v>322</v>
      </c>
      <c r="B169" s="85" t="s">
        <v>382</v>
      </c>
      <c r="C169" s="50" t="s">
        <v>383</v>
      </c>
      <c r="D169" s="51">
        <f t="shared" ref="D169:E169" si="41">SUM(D170:D176)</f>
        <v>191132.1</v>
      </c>
      <c r="E169" s="51">
        <f t="shared" si="41"/>
        <v>225183.33</v>
      </c>
      <c r="F169" s="52">
        <f t="shared" si="31"/>
        <v>117.81554746690901</v>
      </c>
    </row>
    <row r="170" spans="1:6" ht="12.75" customHeight="1" x14ac:dyDescent="0.2">
      <c r="A170" s="53">
        <v>3221</v>
      </c>
      <c r="B170" s="85" t="s">
        <v>384</v>
      </c>
      <c r="C170" s="50" t="s">
        <v>385</v>
      </c>
      <c r="D170" s="242">
        <v>43395.35</v>
      </c>
      <c r="E170" s="242">
        <v>51082.82</v>
      </c>
      <c r="F170" s="52">
        <f t="shared" si="31"/>
        <v>117.71496254783058</v>
      </c>
    </row>
    <row r="171" spans="1:6" ht="12.75" customHeight="1" x14ac:dyDescent="0.2">
      <c r="A171" s="53">
        <v>3222</v>
      </c>
      <c r="B171" s="85" t="s">
        <v>386</v>
      </c>
      <c r="C171" s="50" t="s">
        <v>387</v>
      </c>
      <c r="D171" s="242">
        <v>47379.839999999997</v>
      </c>
      <c r="E171" s="242">
        <v>49596.28</v>
      </c>
      <c r="F171" s="52">
        <f t="shared" si="31"/>
        <v>104.67802339560454</v>
      </c>
    </row>
    <row r="172" spans="1:6" ht="12.75" customHeight="1" x14ac:dyDescent="0.2">
      <c r="A172" s="53">
        <v>3223</v>
      </c>
      <c r="B172" s="85" t="s">
        <v>388</v>
      </c>
      <c r="C172" s="50" t="s">
        <v>389</v>
      </c>
      <c r="D172" s="242">
        <v>62937.59</v>
      </c>
      <c r="E172" s="242">
        <v>63102.23</v>
      </c>
      <c r="F172" s="52">
        <f t="shared" si="31"/>
        <v>100.26159247597502</v>
      </c>
    </row>
    <row r="173" spans="1:6" ht="12.75" customHeight="1" x14ac:dyDescent="0.2">
      <c r="A173" s="53">
        <v>3224</v>
      </c>
      <c r="B173" s="85" t="s">
        <v>390</v>
      </c>
      <c r="C173" s="50" t="s">
        <v>391</v>
      </c>
      <c r="D173" s="242">
        <v>26159.73</v>
      </c>
      <c r="E173" s="242">
        <v>46472.52</v>
      </c>
      <c r="F173" s="52">
        <f t="shared" si="31"/>
        <v>177.6490812405174</v>
      </c>
    </row>
    <row r="174" spans="1:6" ht="12.75" customHeight="1" x14ac:dyDescent="0.2">
      <c r="A174" s="53">
        <v>3225</v>
      </c>
      <c r="B174" s="85" t="s">
        <v>392</v>
      </c>
      <c r="C174" s="50" t="s">
        <v>393</v>
      </c>
      <c r="D174" s="242">
        <v>9473</v>
      </c>
      <c r="E174" s="242">
        <v>12925.33</v>
      </c>
      <c r="F174" s="52">
        <f t="shared" si="31"/>
        <v>136.4438931700623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1786.59</v>
      </c>
      <c r="E176" s="242">
        <v>2004.15</v>
      </c>
      <c r="F176" s="52">
        <f t="shared" si="31"/>
        <v>112.17738820882239</v>
      </c>
    </row>
    <row r="177" spans="1:6" ht="12.75" customHeight="1" x14ac:dyDescent="0.2">
      <c r="A177" s="53">
        <v>323</v>
      </c>
      <c r="B177" s="85" t="s">
        <v>398</v>
      </c>
      <c r="C177" s="50" t="s">
        <v>399</v>
      </c>
      <c r="D177" s="51">
        <f t="shared" ref="D177:E177" si="42">SUM(D178:D186)</f>
        <v>240064.69999999998</v>
      </c>
      <c r="E177" s="51">
        <f t="shared" si="42"/>
        <v>319073.20999999996</v>
      </c>
      <c r="F177" s="52">
        <f t="shared" si="31"/>
        <v>132.91134015121756</v>
      </c>
    </row>
    <row r="178" spans="1:6" ht="12.75" customHeight="1" x14ac:dyDescent="0.2">
      <c r="A178" s="53">
        <v>3231</v>
      </c>
      <c r="B178" s="85" t="s">
        <v>400</v>
      </c>
      <c r="C178" s="50" t="s">
        <v>401</v>
      </c>
      <c r="D178" s="242">
        <v>19554</v>
      </c>
      <c r="E178" s="242">
        <v>15833.9</v>
      </c>
      <c r="F178" s="52">
        <f t="shared" si="31"/>
        <v>80.975248031093386</v>
      </c>
    </row>
    <row r="179" spans="1:6" ht="12.75" customHeight="1" x14ac:dyDescent="0.2">
      <c r="A179" s="53">
        <v>3232</v>
      </c>
      <c r="B179" s="85" t="s">
        <v>402</v>
      </c>
      <c r="C179" s="50" t="s">
        <v>403</v>
      </c>
      <c r="D179" s="242">
        <v>25493.37</v>
      </c>
      <c r="E179" s="242">
        <v>87046.36</v>
      </c>
      <c r="F179" s="52">
        <f t="shared" si="31"/>
        <v>341.44705074299708</v>
      </c>
    </row>
    <row r="180" spans="1:6" ht="12.75" customHeight="1" x14ac:dyDescent="0.2">
      <c r="A180" s="53">
        <v>3233</v>
      </c>
      <c r="B180" s="85" t="s">
        <v>404</v>
      </c>
      <c r="C180" s="50" t="s">
        <v>405</v>
      </c>
      <c r="D180" s="242">
        <v>25001.66</v>
      </c>
      <c r="E180" s="242">
        <v>24593.46</v>
      </c>
      <c r="F180" s="52">
        <f t="shared" si="31"/>
        <v>98.36730841072152</v>
      </c>
    </row>
    <row r="181" spans="1:6" ht="12.75" customHeight="1" x14ac:dyDescent="0.2">
      <c r="A181" s="53">
        <v>3234</v>
      </c>
      <c r="B181" s="85" t="s">
        <v>406</v>
      </c>
      <c r="C181" s="50" t="s">
        <v>407</v>
      </c>
      <c r="D181" s="242">
        <v>71823.97</v>
      </c>
      <c r="E181" s="242">
        <v>95060.26</v>
      </c>
      <c r="F181" s="52">
        <f t="shared" si="31"/>
        <v>132.35172046323811</v>
      </c>
    </row>
    <row r="182" spans="1:6" ht="12.75" customHeight="1" x14ac:dyDescent="0.2">
      <c r="A182" s="53">
        <v>3235</v>
      </c>
      <c r="B182" s="85" t="s">
        <v>408</v>
      </c>
      <c r="C182" s="50" t="s">
        <v>409</v>
      </c>
      <c r="D182" s="242">
        <v>10123.36</v>
      </c>
      <c r="E182" s="242">
        <v>13478.64</v>
      </c>
      <c r="F182" s="52">
        <f t="shared" si="31"/>
        <v>133.14393640056264</v>
      </c>
    </row>
    <row r="183" spans="1:6" ht="12.75" customHeight="1" x14ac:dyDescent="0.2">
      <c r="A183" s="53">
        <v>3236</v>
      </c>
      <c r="B183" s="85" t="s">
        <v>410</v>
      </c>
      <c r="C183" s="50" t="s">
        <v>411</v>
      </c>
      <c r="D183" s="242">
        <v>3603.15</v>
      </c>
      <c r="E183" s="242">
        <v>5616.12</v>
      </c>
      <c r="F183" s="52">
        <f t="shared" si="31"/>
        <v>155.86694975230006</v>
      </c>
    </row>
    <row r="184" spans="1:6" ht="12.75" customHeight="1" x14ac:dyDescent="0.2">
      <c r="A184" s="53">
        <v>3237</v>
      </c>
      <c r="B184" s="85" t="s">
        <v>412</v>
      </c>
      <c r="C184" s="50" t="s">
        <v>413</v>
      </c>
      <c r="D184" s="242">
        <v>55788.5</v>
      </c>
      <c r="E184" s="242">
        <v>47593.54</v>
      </c>
      <c r="F184" s="52">
        <f t="shared" si="31"/>
        <v>85.310664384236901</v>
      </c>
    </row>
    <row r="185" spans="1:6" ht="12.75" customHeight="1" x14ac:dyDescent="0.2">
      <c r="A185" s="53">
        <v>3238</v>
      </c>
      <c r="B185" s="85" t="s">
        <v>414</v>
      </c>
      <c r="C185" s="50" t="s">
        <v>415</v>
      </c>
      <c r="D185" s="242">
        <v>14603.25</v>
      </c>
      <c r="E185" s="242">
        <v>14436.21</v>
      </c>
      <c r="F185" s="52">
        <f t="shared" si="31"/>
        <v>98.856145036207693</v>
      </c>
    </row>
    <row r="186" spans="1:6" ht="12.75" customHeight="1" x14ac:dyDescent="0.2">
      <c r="A186" s="53">
        <v>3239</v>
      </c>
      <c r="B186" s="85" t="s">
        <v>416</v>
      </c>
      <c r="C186" s="50" t="s">
        <v>417</v>
      </c>
      <c r="D186" s="242">
        <v>14073.44</v>
      </c>
      <c r="E186" s="242">
        <v>15414.72</v>
      </c>
      <c r="F186" s="52">
        <f t="shared" si="31"/>
        <v>109.53057674598392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78055.22</v>
      </c>
      <c r="E188" s="51">
        <f t="shared" si="43"/>
        <v>101914.39</v>
      </c>
      <c r="F188" s="52">
        <f t="shared" si="31"/>
        <v>130.56703959068977</v>
      </c>
    </row>
    <row r="189" spans="1:6" ht="12.75" customHeight="1" x14ac:dyDescent="0.2">
      <c r="A189" s="53">
        <v>3291</v>
      </c>
      <c r="B189" s="232" t="s">
        <v>422</v>
      </c>
      <c r="C189" s="50" t="s">
        <v>423</v>
      </c>
      <c r="D189" s="242">
        <v>18591.169999999998</v>
      </c>
      <c r="E189" s="242">
        <v>22385.47</v>
      </c>
      <c r="F189" s="52">
        <f t="shared" si="31"/>
        <v>120.40915122609283</v>
      </c>
    </row>
    <row r="190" spans="1:6" ht="12.75" customHeight="1" x14ac:dyDescent="0.2">
      <c r="A190" s="53">
        <v>3292</v>
      </c>
      <c r="B190" s="85" t="s">
        <v>424</v>
      </c>
      <c r="C190" s="50" t="s">
        <v>425</v>
      </c>
      <c r="D190" s="242">
        <v>3974.45</v>
      </c>
      <c r="E190" s="242">
        <v>5352.67</v>
      </c>
      <c r="F190" s="52">
        <f t="shared" si="31"/>
        <v>134.6769993332411</v>
      </c>
    </row>
    <row r="191" spans="1:6" ht="12.75" customHeight="1" x14ac:dyDescent="0.2">
      <c r="A191" s="53">
        <v>3293</v>
      </c>
      <c r="B191" s="85" t="s">
        <v>426</v>
      </c>
      <c r="C191" s="50" t="s">
        <v>427</v>
      </c>
      <c r="D191" s="242">
        <v>18155.39</v>
      </c>
      <c r="E191" s="242">
        <v>12565.19</v>
      </c>
      <c r="F191" s="52">
        <f t="shared" si="31"/>
        <v>69.209143951190256</v>
      </c>
    </row>
    <row r="192" spans="1:6" ht="12.75" customHeight="1" x14ac:dyDescent="0.2">
      <c r="A192" s="53">
        <v>3294</v>
      </c>
      <c r="B192" s="85" t="s">
        <v>428</v>
      </c>
      <c r="C192" s="50" t="s">
        <v>429</v>
      </c>
      <c r="D192" s="242">
        <v>2259.8000000000002</v>
      </c>
      <c r="E192" s="242">
        <v>1129.92</v>
      </c>
      <c r="F192" s="52">
        <f t="shared" si="31"/>
        <v>50.000885034073818</v>
      </c>
    </row>
    <row r="193" spans="1:6" ht="12.75" customHeight="1" x14ac:dyDescent="0.2">
      <c r="A193" s="53">
        <v>3295</v>
      </c>
      <c r="B193" s="85" t="s">
        <v>430</v>
      </c>
      <c r="C193" s="50" t="s">
        <v>431</v>
      </c>
      <c r="D193" s="242">
        <v>13.14</v>
      </c>
      <c r="E193" s="242">
        <v>1003.49</v>
      </c>
      <c r="F193" s="52">
        <f t="shared" si="31"/>
        <v>7636.9101978691024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35061.269999999997</v>
      </c>
      <c r="E195" s="242">
        <v>59477.65</v>
      </c>
      <c r="F195" s="52">
        <f t="shared" si="31"/>
        <v>169.63917736008995</v>
      </c>
    </row>
    <row r="196" spans="1:6" ht="12.75" customHeight="1" x14ac:dyDescent="0.2">
      <c r="A196" s="53">
        <v>34</v>
      </c>
      <c r="B196" s="232" t="s">
        <v>436</v>
      </c>
      <c r="C196" s="50" t="s">
        <v>437</v>
      </c>
      <c r="D196" s="51">
        <f t="shared" ref="D196:E196" si="44">D197+D202+D210</f>
        <v>23798.14</v>
      </c>
      <c r="E196" s="51">
        <f t="shared" si="44"/>
        <v>17507.14</v>
      </c>
      <c r="F196" s="52">
        <f t="shared" si="31"/>
        <v>73.565160974765249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23798.14</v>
      </c>
      <c r="E210" s="51">
        <f t="shared" si="47"/>
        <v>17507.14</v>
      </c>
      <c r="F210" s="52">
        <f t="shared" si="31"/>
        <v>73.565160974765249</v>
      </c>
    </row>
    <row r="211" spans="1:6" ht="12.75" customHeight="1" x14ac:dyDescent="0.2">
      <c r="A211" s="53">
        <v>3431</v>
      </c>
      <c r="B211" s="232" t="s">
        <v>466</v>
      </c>
      <c r="C211" s="50" t="s">
        <v>467</v>
      </c>
      <c r="D211" s="242">
        <v>8501.77</v>
      </c>
      <c r="E211" s="242">
        <v>10791.53</v>
      </c>
      <c r="F211" s="52">
        <f t="shared" si="31"/>
        <v>126.93274459318471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15.77</v>
      </c>
      <c r="F213" s="52" t="str">
        <f t="shared" si="31"/>
        <v>-</v>
      </c>
    </row>
    <row r="214" spans="1:6" ht="12.75" customHeight="1" x14ac:dyDescent="0.2">
      <c r="A214" s="53">
        <v>3434</v>
      </c>
      <c r="B214" s="85" t="s">
        <v>472</v>
      </c>
      <c r="C214" s="50" t="s">
        <v>473</v>
      </c>
      <c r="D214" s="242">
        <v>15296.37</v>
      </c>
      <c r="E214" s="242">
        <v>6699.84</v>
      </c>
      <c r="F214" s="52">
        <f t="shared" si="31"/>
        <v>43.800195732713057</v>
      </c>
    </row>
    <row r="215" spans="1:6" ht="12.75" customHeight="1" x14ac:dyDescent="0.2">
      <c r="A215" s="53">
        <v>35</v>
      </c>
      <c r="B215" s="85" t="s">
        <v>474</v>
      </c>
      <c r="C215" s="50" t="s">
        <v>475</v>
      </c>
      <c r="D215" s="51">
        <f t="shared" ref="D215:E215" si="48">D216+D219+D223</f>
        <v>27118.04</v>
      </c>
      <c r="E215" s="51">
        <f t="shared" si="48"/>
        <v>26600</v>
      </c>
      <c r="F215" s="52">
        <f t="shared" si="31"/>
        <v>98.089684947732209</v>
      </c>
    </row>
    <row r="216" spans="1:6" ht="12.75" customHeight="1" x14ac:dyDescent="0.2">
      <c r="A216" s="53">
        <v>351</v>
      </c>
      <c r="B216" s="85" t="s">
        <v>476</v>
      </c>
      <c r="C216" s="50" t="s">
        <v>477</v>
      </c>
      <c r="D216" s="51">
        <f t="shared" ref="D216:E216" si="49">SUM(D217:D218)</f>
        <v>0</v>
      </c>
      <c r="E216" s="51">
        <f t="shared" si="49"/>
        <v>720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720</v>
      </c>
      <c r="F218" s="52" t="str">
        <f t="shared" si="31"/>
        <v>-</v>
      </c>
    </row>
    <row r="219" spans="1:6" ht="24" x14ac:dyDescent="0.2">
      <c r="A219" s="53">
        <v>352</v>
      </c>
      <c r="B219" s="85" t="s">
        <v>482</v>
      </c>
      <c r="C219" s="50" t="s">
        <v>483</v>
      </c>
      <c r="D219" s="51">
        <f t="shared" ref="D219:E219" si="50">SUM(D220:D222)</f>
        <v>27118.04</v>
      </c>
      <c r="E219" s="51">
        <f t="shared" si="50"/>
        <v>25880</v>
      </c>
      <c r="F219" s="52">
        <f t="shared" si="31"/>
        <v>95.43462580628983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27118.04</v>
      </c>
      <c r="E222" s="242">
        <v>25880</v>
      </c>
      <c r="F222" s="52">
        <f t="shared" si="31"/>
        <v>95.43462580628983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122930.33</v>
      </c>
      <c r="E252" s="51">
        <f t="shared" si="63"/>
        <v>161481.09</v>
      </c>
      <c r="F252" s="52">
        <f t="shared" ref="F252:F258" si="64">IF(D252&lt;&gt;0,IF(E252/D252&gt;=100,"&gt;&gt;100",E252/D252*100),"-")</f>
        <v>131.35984423046779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122930.33</v>
      </c>
      <c r="E259" s="51">
        <f t="shared" si="66"/>
        <v>161481.09</v>
      </c>
      <c r="F259" s="52">
        <f t="shared" ref="F259:F262" si="67">IF(D259&lt;&gt;0,IF(E259/D259&gt;=100,"&gt;&gt;100",E259/D259*100),"-")</f>
        <v>131.35984423046779</v>
      </c>
    </row>
    <row r="260" spans="1:6" ht="12.75" customHeight="1" x14ac:dyDescent="0.2">
      <c r="A260" s="53">
        <v>3721</v>
      </c>
      <c r="B260" s="85" t="s">
        <v>560</v>
      </c>
      <c r="C260" s="50" t="s">
        <v>561</v>
      </c>
      <c r="D260" s="242">
        <v>80295.92</v>
      </c>
      <c r="E260" s="242">
        <v>106063.65</v>
      </c>
      <c r="F260" s="52">
        <f t="shared" si="67"/>
        <v>132.09095804618715</v>
      </c>
    </row>
    <row r="261" spans="1:6" ht="12.75" customHeight="1" x14ac:dyDescent="0.2">
      <c r="A261" s="53">
        <v>3722</v>
      </c>
      <c r="B261" s="85" t="s">
        <v>562</v>
      </c>
      <c r="C261" s="50" t="s">
        <v>563</v>
      </c>
      <c r="D261" s="242">
        <v>42634.41</v>
      </c>
      <c r="E261" s="242">
        <v>55417.440000000002</v>
      </c>
      <c r="F261" s="52">
        <f t="shared" si="67"/>
        <v>129.98289409892149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222757.69</v>
      </c>
      <c r="E263" s="51">
        <f t="shared" si="68"/>
        <v>299270.34999999998</v>
      </c>
      <c r="F263" s="52">
        <f t="shared" ref="F263:F267" si="69">IF(D263&lt;&gt;0,IF(E263/D263&gt;=100,"&gt;&gt;100",E263/D263*100),"-")</f>
        <v>134.34793205118979</v>
      </c>
    </row>
    <row r="264" spans="1:6" ht="12.75" customHeight="1" x14ac:dyDescent="0.2">
      <c r="A264" s="53">
        <v>381</v>
      </c>
      <c r="B264" s="85" t="s">
        <v>568</v>
      </c>
      <c r="C264" s="50" t="s">
        <v>569</v>
      </c>
      <c r="D264" s="51">
        <f t="shared" ref="D264:E264" si="70">SUM(D265:D267)</f>
        <v>216012.38</v>
      </c>
      <c r="E264" s="51">
        <f t="shared" si="70"/>
        <v>298070.34999999998</v>
      </c>
      <c r="F264" s="52">
        <f t="shared" si="69"/>
        <v>137.98762367230987</v>
      </c>
    </row>
    <row r="265" spans="1:6" ht="12.75" customHeight="1" x14ac:dyDescent="0.2">
      <c r="A265" s="53">
        <v>3811</v>
      </c>
      <c r="B265" s="85" t="s">
        <v>570</v>
      </c>
      <c r="C265" s="50" t="s">
        <v>571</v>
      </c>
      <c r="D265" s="242">
        <v>216012.38</v>
      </c>
      <c r="E265" s="242">
        <v>298070.34999999998</v>
      </c>
      <c r="F265" s="52">
        <f t="shared" si="69"/>
        <v>137.98762367230987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6745.3099999999995</v>
      </c>
      <c r="E273" s="51">
        <f t="shared" si="73"/>
        <v>1200</v>
      </c>
      <c r="F273" s="52">
        <f t="shared" ref="F273:F284" si="74">IF(D273&lt;&gt;0,IF(E273/D273&gt;=100,"&gt;&gt;100",E273/D273*100),"-")</f>
        <v>17.790138629655271</v>
      </c>
    </row>
    <row r="274" spans="1:6" ht="12.75" customHeight="1" x14ac:dyDescent="0.2">
      <c r="A274" s="53">
        <v>3831</v>
      </c>
      <c r="B274" s="85" t="s">
        <v>588</v>
      </c>
      <c r="C274" s="50" t="s">
        <v>589</v>
      </c>
      <c r="D274" s="242">
        <v>5840.04</v>
      </c>
      <c r="E274" s="242">
        <v>1200</v>
      </c>
      <c r="F274" s="52">
        <f t="shared" si="74"/>
        <v>20.547804467092693</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905.27</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1387022.48</v>
      </c>
      <c r="E289" s="51">
        <f t="shared" si="79"/>
        <v>1793692.46</v>
      </c>
      <c r="F289" s="52">
        <f t="shared" si="76"/>
        <v>129.31963871270494</v>
      </c>
    </row>
    <row r="290" spans="1:6" ht="12.75" customHeight="1" x14ac:dyDescent="0.2">
      <c r="A290" s="53" t="s">
        <v>609</v>
      </c>
      <c r="B290" s="85" t="s">
        <v>620</v>
      </c>
      <c r="C290" s="50" t="s">
        <v>621</v>
      </c>
      <c r="D290" s="51">
        <f>IF(D6&gt;=D289,D6-D289,0)</f>
        <v>835622.25</v>
      </c>
      <c r="E290" s="51">
        <f>IF(E6&gt;=E289,E6-E289,0)</f>
        <v>548459.32999999961</v>
      </c>
      <c r="F290" s="52">
        <f t="shared" si="76"/>
        <v>65.634840383917449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745652.48</v>
      </c>
      <c r="E292" s="242">
        <v>1041687.96</v>
      </c>
      <c r="F292" s="52">
        <f t="shared" si="76"/>
        <v>139.70153495633784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30560.84</v>
      </c>
      <c r="E294" s="242">
        <v>94133.04</v>
      </c>
      <c r="F294" s="52">
        <f t="shared" si="76"/>
        <v>308.018496873777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7942.22</v>
      </c>
      <c r="E298" s="51">
        <f t="shared" si="80"/>
        <v>6350.91</v>
      </c>
      <c r="F298" s="52">
        <f t="shared" ref="F298:F418" si="81">IF(D298&lt;&gt;0,IF(E298/D298&gt;=100,"&gt;&gt;100",E298/D298*100),"-")</f>
        <v>79.963914371548512</v>
      </c>
    </row>
    <row r="299" spans="1:6" ht="12.75" customHeight="1" x14ac:dyDescent="0.2">
      <c r="A299" s="53">
        <v>71</v>
      </c>
      <c r="B299" s="85" t="s">
        <v>637</v>
      </c>
      <c r="C299" s="50" t="s">
        <v>638</v>
      </c>
      <c r="D299" s="51">
        <f t="shared" ref="D299:E299" si="82">D300+D304</f>
        <v>7317.8</v>
      </c>
      <c r="E299" s="51">
        <f t="shared" si="82"/>
        <v>6350.91</v>
      </c>
      <c r="F299" s="52">
        <f t="shared" si="81"/>
        <v>86.787149143185104</v>
      </c>
    </row>
    <row r="300" spans="1:6" ht="24" x14ac:dyDescent="0.2">
      <c r="A300" s="53">
        <v>711</v>
      </c>
      <c r="B300" s="85" t="s">
        <v>639</v>
      </c>
      <c r="C300" s="50" t="s">
        <v>640</v>
      </c>
      <c r="D300" s="51">
        <f t="shared" ref="D300:E300" si="83">SUM(D301:D303)</f>
        <v>7317.8</v>
      </c>
      <c r="E300" s="51">
        <f t="shared" si="83"/>
        <v>6350.91</v>
      </c>
      <c r="F300" s="52">
        <f t="shared" si="81"/>
        <v>86.787149143185104</v>
      </c>
    </row>
    <row r="301" spans="1:6" ht="12.75" customHeight="1" x14ac:dyDescent="0.2">
      <c r="A301" s="53">
        <v>7111</v>
      </c>
      <c r="B301" s="85" t="s">
        <v>641</v>
      </c>
      <c r="C301" s="50" t="s">
        <v>642</v>
      </c>
      <c r="D301" s="242">
        <v>7317.8</v>
      </c>
      <c r="E301" s="242">
        <v>6350.91</v>
      </c>
      <c r="F301" s="52">
        <f t="shared" si="81"/>
        <v>86.787149143185104</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624.41999999999996</v>
      </c>
      <c r="E311" s="51">
        <f t="shared" si="85"/>
        <v>0</v>
      </c>
      <c r="F311" s="52">
        <f t="shared" si="81"/>
        <v>0</v>
      </c>
    </row>
    <row r="312" spans="1:6" ht="12.75" customHeight="1" x14ac:dyDescent="0.2">
      <c r="A312" s="53">
        <v>721</v>
      </c>
      <c r="B312" s="85" t="s">
        <v>663</v>
      </c>
      <c r="C312" s="50" t="s">
        <v>664</v>
      </c>
      <c r="D312" s="51">
        <f t="shared" ref="D312:E312" si="86">SUM(D313:D316)</f>
        <v>624.41999999999996</v>
      </c>
      <c r="E312" s="51">
        <f t="shared" si="86"/>
        <v>0</v>
      </c>
      <c r="F312" s="52">
        <f t="shared" si="81"/>
        <v>0</v>
      </c>
    </row>
    <row r="313" spans="1:6" ht="12.75" customHeight="1" x14ac:dyDescent="0.2">
      <c r="A313" s="53">
        <v>7211</v>
      </c>
      <c r="B313" s="85" t="s">
        <v>665</v>
      </c>
      <c r="C313" s="50" t="s">
        <v>666</v>
      </c>
      <c r="D313" s="242">
        <v>624.41999999999996</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547528.99</v>
      </c>
      <c r="E350" s="51">
        <f t="shared" si="95"/>
        <v>827137.74</v>
      </c>
      <c r="F350" s="52">
        <f t="shared" si="81"/>
        <v>151.06738731770167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547528.99</v>
      </c>
      <c r="E363" s="51">
        <f t="shared" si="99"/>
        <v>827137.74</v>
      </c>
      <c r="F363" s="52">
        <f t="shared" si="81"/>
        <v>151.06738731770167</v>
      </c>
    </row>
    <row r="364" spans="1:6" ht="12.75" customHeight="1" x14ac:dyDescent="0.2">
      <c r="A364" s="53">
        <v>421</v>
      </c>
      <c r="B364" s="85" t="s">
        <v>759</v>
      </c>
      <c r="C364" s="50" t="s">
        <v>760</v>
      </c>
      <c r="D364" s="51">
        <f t="shared" ref="D364:E364" si="100">SUM(D365:D368)</f>
        <v>489905.91000000003</v>
      </c>
      <c r="E364" s="51">
        <f t="shared" si="100"/>
        <v>758120.37</v>
      </c>
      <c r="F364" s="52">
        <f t="shared" si="81"/>
        <v>154.74815766153952</v>
      </c>
    </row>
    <row r="365" spans="1:6" ht="12.75" customHeight="1" x14ac:dyDescent="0.2">
      <c r="A365" s="53">
        <v>4211</v>
      </c>
      <c r="B365" s="85" t="s">
        <v>665</v>
      </c>
      <c r="C365" s="50" t="s">
        <v>761</v>
      </c>
      <c r="D365" s="242">
        <v>0</v>
      </c>
      <c r="E365" s="242">
        <v>50400</v>
      </c>
      <c r="F365" s="52" t="str">
        <f t="shared" si="81"/>
        <v>-</v>
      </c>
    </row>
    <row r="366" spans="1:6" ht="12.75" customHeight="1" x14ac:dyDescent="0.2">
      <c r="A366" s="53">
        <v>4212</v>
      </c>
      <c r="B366" s="85" t="s">
        <v>667</v>
      </c>
      <c r="C366" s="50" t="s">
        <v>762</v>
      </c>
      <c r="D366" s="242">
        <v>70735.39</v>
      </c>
      <c r="E366" s="242">
        <v>329480.44</v>
      </c>
      <c r="F366" s="52">
        <f t="shared" si="81"/>
        <v>465.79292204368994</v>
      </c>
    </row>
    <row r="367" spans="1:6" ht="12.75" customHeight="1" x14ac:dyDescent="0.2">
      <c r="A367" s="53">
        <v>4213</v>
      </c>
      <c r="B367" s="85" t="s">
        <v>669</v>
      </c>
      <c r="C367" s="50" t="s">
        <v>763</v>
      </c>
      <c r="D367" s="242">
        <v>231115.12</v>
      </c>
      <c r="E367" s="242">
        <v>192755.7</v>
      </c>
      <c r="F367" s="52">
        <f t="shared" si="81"/>
        <v>83.402461941910161</v>
      </c>
    </row>
    <row r="368" spans="1:6" ht="12.75" customHeight="1" x14ac:dyDescent="0.2">
      <c r="A368" s="53">
        <v>4214</v>
      </c>
      <c r="B368" s="85" t="s">
        <v>671</v>
      </c>
      <c r="C368" s="50" t="s">
        <v>764</v>
      </c>
      <c r="D368" s="242">
        <v>188055.4</v>
      </c>
      <c r="E368" s="242">
        <v>185484.23</v>
      </c>
      <c r="F368" s="52">
        <f t="shared" si="81"/>
        <v>98.632759282636925</v>
      </c>
    </row>
    <row r="369" spans="1:6" ht="12.75" customHeight="1" x14ac:dyDescent="0.2">
      <c r="A369" s="53">
        <v>422</v>
      </c>
      <c r="B369" s="85" t="s">
        <v>765</v>
      </c>
      <c r="C369" s="50" t="s">
        <v>766</v>
      </c>
      <c r="D369" s="51">
        <f t="shared" ref="D369:E369" si="101">SUM(D370:D377)</f>
        <v>50507.08</v>
      </c>
      <c r="E369" s="51">
        <f t="shared" si="101"/>
        <v>62217.369999999995</v>
      </c>
      <c r="F369" s="52">
        <f t="shared" si="81"/>
        <v>123.18544251617791</v>
      </c>
    </row>
    <row r="370" spans="1:6" ht="12.75" customHeight="1" x14ac:dyDescent="0.2">
      <c r="A370" s="53">
        <v>4221</v>
      </c>
      <c r="B370" s="85" t="s">
        <v>675</v>
      </c>
      <c r="C370" s="50" t="s">
        <v>767</v>
      </c>
      <c r="D370" s="242">
        <v>3232.94</v>
      </c>
      <c r="E370" s="242">
        <v>15736.45</v>
      </c>
      <c r="F370" s="52">
        <f t="shared" si="81"/>
        <v>486.75354321453545</v>
      </c>
    </row>
    <row r="371" spans="1:6" ht="12.75" customHeight="1" x14ac:dyDescent="0.2">
      <c r="A371" s="53">
        <v>4222</v>
      </c>
      <c r="B371" s="85" t="s">
        <v>768</v>
      </c>
      <c r="C371" s="50" t="s">
        <v>769</v>
      </c>
      <c r="D371" s="242">
        <v>597.13</v>
      </c>
      <c r="E371" s="242">
        <v>4518.75</v>
      </c>
      <c r="F371" s="52">
        <f t="shared" si="81"/>
        <v>756.7447624470384</v>
      </c>
    </row>
    <row r="372" spans="1:6" ht="12.75" customHeight="1" x14ac:dyDescent="0.2">
      <c r="A372" s="53">
        <v>4223</v>
      </c>
      <c r="B372" s="85" t="s">
        <v>679</v>
      </c>
      <c r="C372" s="50" t="s">
        <v>770</v>
      </c>
      <c r="D372" s="242">
        <v>6646.07</v>
      </c>
      <c r="E372" s="242">
        <v>4405.96</v>
      </c>
      <c r="F372" s="52">
        <f t="shared" si="81"/>
        <v>66.294215980271048</v>
      </c>
    </row>
    <row r="373" spans="1:6" ht="12.75" customHeight="1" x14ac:dyDescent="0.2">
      <c r="A373" s="53">
        <v>4224</v>
      </c>
      <c r="B373" s="85" t="s">
        <v>681</v>
      </c>
      <c r="C373" s="50" t="s">
        <v>771</v>
      </c>
      <c r="D373" s="242">
        <v>0</v>
      </c>
      <c r="E373" s="242">
        <v>2238.75</v>
      </c>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2076.75</v>
      </c>
      <c r="E375" s="242">
        <v>1237.04</v>
      </c>
      <c r="F375" s="52">
        <f t="shared" si="81"/>
        <v>59.566149030937765</v>
      </c>
    </row>
    <row r="376" spans="1:6" ht="12.75" customHeight="1" x14ac:dyDescent="0.2">
      <c r="A376" s="53">
        <v>4227</v>
      </c>
      <c r="B376" s="232" t="s">
        <v>687</v>
      </c>
      <c r="C376" s="50" t="s">
        <v>774</v>
      </c>
      <c r="D376" s="242">
        <v>37954.19</v>
      </c>
      <c r="E376" s="242">
        <v>34080.42</v>
      </c>
      <c r="F376" s="52">
        <f t="shared" si="81"/>
        <v>89.793564294218882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1666</v>
      </c>
      <c r="E383" s="51">
        <f t="shared" si="103"/>
        <v>0</v>
      </c>
      <c r="F383" s="52">
        <f t="shared" si="81"/>
        <v>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1666</v>
      </c>
      <c r="E385" s="242"/>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5450</v>
      </c>
      <c r="E391" s="51">
        <f t="shared" si="105"/>
        <v>6800</v>
      </c>
      <c r="F391" s="52">
        <f t="shared" si="81"/>
        <v>124.77064220183487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5450</v>
      </c>
      <c r="E394" s="242">
        <v>6800</v>
      </c>
      <c r="F394" s="52">
        <f t="shared" si="81"/>
        <v>124.77064220183487</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539586.77</v>
      </c>
      <c r="E408" s="51">
        <f t="shared" si="111"/>
        <v>820786.83</v>
      </c>
      <c r="F408" s="52">
        <f t="shared" si="81"/>
        <v>152.11396491429915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2230586.9500000002</v>
      </c>
      <c r="E412" s="51">
        <f>E6+E298</f>
        <v>2348502.6999999997</v>
      </c>
      <c r="F412" s="52">
        <f t="shared" si="81"/>
        <v>105.28631040363612</v>
      </c>
    </row>
    <row r="413" spans="1:6" ht="12.75" customHeight="1" x14ac:dyDescent="0.2">
      <c r="A413" s="53" t="s">
        <v>609</v>
      </c>
      <c r="B413" s="85" t="s">
        <v>832</v>
      </c>
      <c r="C413" s="50" t="s">
        <v>833</v>
      </c>
      <c r="D413" s="51">
        <f t="shared" ref="D413:E413" si="112">D289+D350</f>
        <v>1934551.47</v>
      </c>
      <c r="E413" s="51">
        <f t="shared" si="112"/>
        <v>2620830.2000000002</v>
      </c>
      <c r="F413" s="52">
        <f t="shared" si="81"/>
        <v>135.47482404280512</v>
      </c>
    </row>
    <row r="414" spans="1:6" ht="12.75" customHeight="1" x14ac:dyDescent="0.2">
      <c r="A414" s="53" t="s">
        <v>609</v>
      </c>
      <c r="B414" s="85" t="s">
        <v>834</v>
      </c>
      <c r="C414" s="50" t="s">
        <v>835</v>
      </c>
      <c r="D414" s="51">
        <f t="shared" ref="D414:E414" si="113">IF(D412&gt;=D413,D412-D413,0)</f>
        <v>296035.48000000021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272327.50000000047</v>
      </c>
      <c r="F415" s="52" t="str">
        <f t="shared" si="81"/>
        <v>-</v>
      </c>
    </row>
    <row r="416" spans="1:6" ht="12.75" customHeight="1" x14ac:dyDescent="0.2">
      <c r="A416" s="60" t="s">
        <v>838</v>
      </c>
      <c r="B416" s="232" t="s">
        <v>839</v>
      </c>
      <c r="C416" s="61" t="s">
        <v>840</v>
      </c>
      <c r="D416" s="51">
        <f t="shared" ref="D416:E416" si="115">IF(D292-D293+D409-D410&gt;=0,D292-D293+D409-D410,0)</f>
        <v>745652.48</v>
      </c>
      <c r="E416" s="51">
        <f t="shared" si="115"/>
        <v>1041687.96</v>
      </c>
      <c r="F416" s="52">
        <f t="shared" si="81"/>
        <v>139.70153495633784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30560.84</v>
      </c>
      <c r="E418" s="62">
        <f t="shared" si="117"/>
        <v>94133.04</v>
      </c>
      <c r="F418" s="57">
        <f t="shared" si="81"/>
        <v>308.018496873777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2230586.9500000002</v>
      </c>
      <c r="E639" s="51">
        <f t="shared" si="180"/>
        <v>2348502.6999999997</v>
      </c>
      <c r="F639" s="52">
        <f t="shared" si="119"/>
        <v>105.28631040363612</v>
      </c>
    </row>
    <row r="640" spans="1:6" ht="12.75" customHeight="1" x14ac:dyDescent="0.2">
      <c r="A640" s="53" t="s">
        <v>609</v>
      </c>
      <c r="B640" s="85" t="s">
        <v>1278</v>
      </c>
      <c r="C640" s="50" t="s">
        <v>1279</v>
      </c>
      <c r="D640" s="51">
        <f t="shared" ref="D640:E640" si="181">D413+D528</f>
        <v>1934551.47</v>
      </c>
      <c r="E640" s="51">
        <f t="shared" si="181"/>
        <v>2620830.2000000002</v>
      </c>
      <c r="F640" s="52">
        <f t="shared" si="119"/>
        <v>135.47482404280512</v>
      </c>
    </row>
    <row r="641" spans="1:6" ht="12.75" customHeight="1" x14ac:dyDescent="0.2">
      <c r="A641" s="53" t="s">
        <v>609</v>
      </c>
      <c r="B641" s="85" t="s">
        <v>1280</v>
      </c>
      <c r="C641" s="50" t="s">
        <v>1281</v>
      </c>
      <c r="D641" s="51">
        <f t="shared" ref="D641:E641" si="182">IF(D639&gt;=D640,D639-D640,0)</f>
        <v>296035.48000000021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272327.50000000047</v>
      </c>
      <c r="F642" s="52" t="str">
        <f t="shared" si="119"/>
        <v>-</v>
      </c>
    </row>
    <row r="643" spans="1:6" ht="24" x14ac:dyDescent="0.2">
      <c r="A643" s="60" t="s">
        <v>1284</v>
      </c>
      <c r="B643" s="85" t="s">
        <v>1285</v>
      </c>
      <c r="C643" s="61" t="s">
        <v>1284</v>
      </c>
      <c r="D643" s="51">
        <f t="shared" ref="D643:E643" si="184">IF(D416-D417+D637-D638&gt;=0,D416-D417+D637-D638,0)</f>
        <v>745652.48</v>
      </c>
      <c r="E643" s="51">
        <f t="shared" si="184"/>
        <v>1041687.96</v>
      </c>
      <c r="F643" s="52">
        <f t="shared" si="119"/>
        <v>139.70153495633784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1041687.9600000002</v>
      </c>
      <c r="E645" s="51">
        <f t="shared" si="186"/>
        <v>769360.4599999995</v>
      </c>
      <c r="F645" s="52">
        <f t="shared" si="119"/>
        <v>73.857094402818987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738683.23</v>
      </c>
      <c r="E649" s="242">
        <v>1004471.28</v>
      </c>
      <c r="F649" s="52">
        <f t="shared" ref="F649:F724" si="188">IF(D649&lt;&gt;0,IF(E649/D649&gt;=100,"&gt;&gt;100",E649/D649*100),"-")</f>
        <v>135.98132991322953</v>
      </c>
    </row>
    <row r="650" spans="1:6" ht="12.75" customHeight="1" x14ac:dyDescent="0.2">
      <c r="A650" s="53" t="s">
        <v>1297</v>
      </c>
      <c r="B650" s="85" t="s">
        <v>1298</v>
      </c>
      <c r="C650" s="50" t="s">
        <v>1297</v>
      </c>
      <c r="D650" s="242">
        <v>2630820.69</v>
      </c>
      <c r="E650" s="242">
        <v>2855526.95</v>
      </c>
      <c r="F650" s="52">
        <f t="shared" si="188"/>
        <v>108.54129895108893</v>
      </c>
    </row>
    <row r="651" spans="1:6" ht="12.75" customHeight="1" x14ac:dyDescent="0.2">
      <c r="A651" s="53" t="s">
        <v>1299</v>
      </c>
      <c r="B651" s="85" t="s">
        <v>1300</v>
      </c>
      <c r="C651" s="50" t="s">
        <v>1299</v>
      </c>
      <c r="D651" s="242">
        <v>2365032.64</v>
      </c>
      <c r="E651" s="242">
        <v>3054633.73</v>
      </c>
      <c r="F651" s="52">
        <f t="shared" si="188"/>
        <v>129.15820603642916</v>
      </c>
    </row>
    <row r="652" spans="1:6" ht="24" x14ac:dyDescent="0.2">
      <c r="A652" s="53">
        <v>11</v>
      </c>
      <c r="B652" s="85" t="s">
        <v>1301</v>
      </c>
      <c r="C652" s="50" t="s">
        <v>1302</v>
      </c>
      <c r="D652" s="51">
        <f t="shared" ref="D652:E652" si="189">+D649+D650-D651</f>
        <v>1004471.2799999998</v>
      </c>
      <c r="E652" s="51">
        <f t="shared" si="189"/>
        <v>805364.50000000047</v>
      </c>
      <c r="F652" s="52">
        <f t="shared" si="188"/>
        <v>80.177951927107429</v>
      </c>
    </row>
    <row r="653" spans="1:6" ht="24" x14ac:dyDescent="0.2">
      <c r="A653" s="53" t="s">
        <v>609</v>
      </c>
      <c r="B653" s="85" t="s">
        <v>1303</v>
      </c>
      <c r="C653" s="50" t="s">
        <v>1304</v>
      </c>
      <c r="D653" s="262">
        <v>11</v>
      </c>
      <c r="E653" s="262">
        <v>12</v>
      </c>
      <c r="F653" s="52">
        <f t="shared" si="188"/>
        <v>109.09090909090908</v>
      </c>
    </row>
    <row r="654" spans="1:6" ht="24" x14ac:dyDescent="0.2">
      <c r="A654" s="53" t="s">
        <v>609</v>
      </c>
      <c r="B654" s="85" t="s">
        <v>1305</v>
      </c>
      <c r="C654" s="50" t="s">
        <v>1306</v>
      </c>
      <c r="D654" s="262">
        <v>19</v>
      </c>
      <c r="E654" s="262">
        <v>18</v>
      </c>
      <c r="F654" s="52">
        <f t="shared" si="188"/>
        <v>94.73684210526315</v>
      </c>
    </row>
    <row r="655" spans="1:6" ht="12.75" customHeight="1" x14ac:dyDescent="0.2">
      <c r="A655" s="53" t="s">
        <v>609</v>
      </c>
      <c r="B655" s="85" t="s">
        <v>1307</v>
      </c>
      <c r="C655" s="50" t="s">
        <v>1308</v>
      </c>
      <c r="D655" s="262">
        <v>11</v>
      </c>
      <c r="E655" s="262">
        <v>9</v>
      </c>
      <c r="F655" s="52">
        <f t="shared" si="188"/>
        <v>81.818181818181827</v>
      </c>
    </row>
    <row r="656" spans="1:6" ht="12.75" customHeight="1" x14ac:dyDescent="0.2">
      <c r="A656" s="53" t="s">
        <v>609</v>
      </c>
      <c r="B656" s="85" t="s">
        <v>1309</v>
      </c>
      <c r="C656" s="50" t="s">
        <v>1310</v>
      </c>
      <c r="D656" s="262">
        <v>19</v>
      </c>
      <c r="E656" s="262">
        <v>15</v>
      </c>
      <c r="F656" s="52">
        <f t="shared" si="188"/>
        <v>78.94736842105263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350.24</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818122.69</v>
      </c>
      <c r="E661" s="242">
        <v>917630.24</v>
      </c>
      <c r="F661" s="52">
        <f t="shared" si="188"/>
        <v>112.16291287557371</v>
      </c>
    </row>
    <row r="662" spans="1:6" ht="12.75" customHeight="1" x14ac:dyDescent="0.2">
      <c r="A662" s="53">
        <v>63312</v>
      </c>
      <c r="B662" s="85" t="s">
        <v>1322</v>
      </c>
      <c r="C662" s="50" t="s">
        <v>1323</v>
      </c>
      <c r="D662" s="242">
        <v>9178.76</v>
      </c>
      <c r="E662" s="242">
        <v>23474.48</v>
      </c>
      <c r="F662" s="52">
        <f t="shared" si="188"/>
        <v>255.74783521957212</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71819.86</v>
      </c>
      <c r="E665" s="242"/>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3549.77</v>
      </c>
      <c r="E675" s="242">
        <v>2203.1999999999998</v>
      </c>
      <c r="F675" s="52">
        <f t="shared" si="188"/>
        <v>62.065993007997697</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95914.86</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18688.05</v>
      </c>
      <c r="E718" s="242">
        <v>20535.82</v>
      </c>
      <c r="F718" s="52">
        <f t="shared" si="188"/>
        <v>109.8874414398506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944.07</v>
      </c>
      <c r="E720" s="242">
        <v>670.66</v>
      </c>
      <c r="F720" s="52">
        <f t="shared" si="188"/>
        <v>71.039223786371764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1605.44</v>
      </c>
      <c r="E722" s="242"/>
      <c r="F722" s="52">
        <f t="shared" si="188"/>
        <v>0</v>
      </c>
    </row>
    <row r="723" spans="1:6" ht="12.75" customHeight="1" x14ac:dyDescent="0.2">
      <c r="A723" s="53" t="s">
        <v>1426</v>
      </c>
      <c r="B723" s="85" t="s">
        <v>1427</v>
      </c>
      <c r="C723" s="50" t="s">
        <v>1426</v>
      </c>
      <c r="D723" s="242">
        <v>5817.95</v>
      </c>
      <c r="E723" s="242">
        <v>2775</v>
      </c>
      <c r="F723" s="52">
        <f t="shared" si="188"/>
        <v>47.697212935827913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17116.72</v>
      </c>
      <c r="E725" s="242">
        <v>18586.09</v>
      </c>
      <c r="F725" s="52">
        <f t="shared" ref="F725:F979" si="190">IF(D725&lt;&gt;0,IF(E725/D725&gt;=100,"&gt;&gt;100",E725/D725*100),"-")</f>
        <v>108.58441336891647</v>
      </c>
    </row>
    <row r="726" spans="1:6" ht="12.75" customHeight="1" x14ac:dyDescent="0.2">
      <c r="A726" s="53" t="s">
        <v>1432</v>
      </c>
      <c r="B726" s="85" t="s">
        <v>1433</v>
      </c>
      <c r="C726" s="50" t="s">
        <v>1432</v>
      </c>
      <c r="D726" s="242">
        <v>396</v>
      </c>
      <c r="E726" s="242">
        <v>432</v>
      </c>
      <c r="F726" s="52">
        <f t="shared" si="190"/>
        <v>109.09090909090908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23718.04</v>
      </c>
      <c r="E759" s="242">
        <v>23630</v>
      </c>
      <c r="F759" s="52">
        <f t="shared" si="190"/>
        <v>99.628805752920556</v>
      </c>
    </row>
    <row r="760" spans="1:6" ht="12.75" customHeight="1" x14ac:dyDescent="0.2">
      <c r="A760" s="53">
        <v>35232</v>
      </c>
      <c r="B760" s="85" t="s">
        <v>1500</v>
      </c>
      <c r="C760" s="50" t="s">
        <v>1501</v>
      </c>
      <c r="D760" s="242">
        <v>3400</v>
      </c>
      <c r="E760" s="242">
        <v>2250</v>
      </c>
      <c r="F760" s="52">
        <f t="shared" si="190"/>
        <v>66.17647058823529</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46820.17</v>
      </c>
      <c r="E816" s="242">
        <v>76663.649999999994</v>
      </c>
      <c r="F816" s="52">
        <f t="shared" si="190"/>
        <v>163.74064852818776</v>
      </c>
    </row>
    <row r="817" spans="1:6" ht="12.75" customHeight="1" x14ac:dyDescent="0.2">
      <c r="A817" s="53" t="s">
        <v>1614</v>
      </c>
      <c r="B817" s="85" t="s">
        <v>1615</v>
      </c>
      <c r="C817" s="50" t="s">
        <v>1614</v>
      </c>
      <c r="D817" s="242">
        <v>730</v>
      </c>
      <c r="E817" s="242">
        <v>300</v>
      </c>
      <c r="F817" s="52">
        <f t="shared" si="190"/>
        <v>41.095890410958901</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7880.31</v>
      </c>
      <c r="E821" s="242">
        <v>4800</v>
      </c>
      <c r="F821" s="52">
        <f t="shared" si="190"/>
        <v>60.911309326663542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24865.439999999999</v>
      </c>
      <c r="E823" s="242">
        <v>24300</v>
      </c>
      <c r="F823" s="52">
        <f t="shared" si="190"/>
        <v>97.726000424685836</v>
      </c>
    </row>
    <row r="824" spans="1:6" ht="12.75" customHeight="1" x14ac:dyDescent="0.2">
      <c r="A824" s="53">
        <v>37221</v>
      </c>
      <c r="B824" s="85" t="s">
        <v>1628</v>
      </c>
      <c r="C824" s="50" t="s">
        <v>1629</v>
      </c>
      <c r="D824" s="242">
        <v>20216.59</v>
      </c>
      <c r="E824" s="242">
        <v>14904.17</v>
      </c>
      <c r="F824" s="52">
        <f t="shared" si="190"/>
        <v>73.722472484232</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19849.560000000001</v>
      </c>
      <c r="E826" s="242">
        <v>37000</v>
      </c>
      <c r="F826" s="52">
        <f t="shared" si="190"/>
        <v>186.40211672198274</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2568.2600000000002</v>
      </c>
      <c r="E828" s="242">
        <v>3513.27</v>
      </c>
      <c r="F828" s="52">
        <f t="shared" si="190"/>
        <v>136.7957294043438</v>
      </c>
    </row>
    <row r="829" spans="1:6" ht="12.75" customHeight="1" x14ac:dyDescent="0.2">
      <c r="A829" s="53">
        <v>38117</v>
      </c>
      <c r="B829" s="85" t="s">
        <v>1637</v>
      </c>
      <c r="C829" s="50" t="s">
        <v>1638</v>
      </c>
      <c r="D829" s="242">
        <v>4625</v>
      </c>
      <c r="E829" s="242">
        <v>5000</v>
      </c>
      <c r="F829" s="52">
        <f t="shared" si="190"/>
        <v>108.10810810810811</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5" workbookViewId="0">
      <selection activeCell="E183" sqref="E18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6242486.8300000001</v>
      </c>
      <c r="E6" s="229">
        <f t="shared" si="0"/>
        <v>6368982.3299999991</v>
      </c>
      <c r="F6" s="230">
        <f t="shared" ref="F6:F260" si="1">IF(D6&gt;0,IF(E6/D6&gt;=100,"&gt;&gt;100",E6/D6*100),"-")</f>
        <v>102.02636390664198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4995303.49</v>
      </c>
      <c r="E7" s="104">
        <f t="shared" si="2"/>
        <v>5332256.3099999996</v>
      </c>
      <c r="F7" s="93">
        <f t="shared" si="1"/>
        <v>106.74539236053502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1417913.04</v>
      </c>
      <c r="E8" s="104">
        <f>E9+E10-E11</f>
        <v>1417913.04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1417913.04</v>
      </c>
      <c r="E9" s="247">
        <v>1417913.04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3577390.4499999997</v>
      </c>
      <c r="E12" s="104">
        <f t="shared" si="3"/>
        <v>3914343.2699999996</v>
      </c>
      <c r="F12" s="93">
        <f t="shared" si="1"/>
        <v>109.41895565243654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3411762.7399999998</v>
      </c>
      <c r="E13" s="104">
        <f t="shared" si="4"/>
        <v>3732640.75</v>
      </c>
      <c r="F13" s="93">
        <f t="shared" si="1"/>
        <v>109.40505053994465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74020.89</v>
      </c>
      <c r="E14" s="247">
        <v>74020.89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3248555.19</v>
      </c>
      <c r="E15" s="247">
        <v>3308837.19</v>
      </c>
      <c r="F15" s="93">
        <f t="shared" si="1"/>
        <v>101.8556557138252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169949.45</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180904.55</v>
      </c>
      <c r="E17" s="247">
        <v>339764.3</v>
      </c>
      <c r="F17" s="93">
        <f t="shared" si="1"/>
        <v>187.81412628925034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91717.89</v>
      </c>
      <c r="E18" s="247">
        <v>159931.07999999999</v>
      </c>
      <c r="F18" s="93">
        <f t="shared" si="1"/>
        <v>174.37282955375443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131968.1</v>
      </c>
      <c r="E19" s="104">
        <f t="shared" si="5"/>
        <v>155387.48000000001</v>
      </c>
      <c r="F19" s="93">
        <f t="shared" si="1"/>
        <v>117.7462432208996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72491.09</v>
      </c>
      <c r="E20" s="247">
        <v>88227.54</v>
      </c>
      <c r="F20" s="93">
        <f t="shared" si="1"/>
        <v>121.70811612847869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3173.96</v>
      </c>
      <c r="E21" s="247">
        <v>7692.71</v>
      </c>
      <c r="F21" s="93">
        <f t="shared" si="1"/>
        <v>242.36946905443043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13947.37</v>
      </c>
      <c r="E22" s="247">
        <v>16456.349999999999</v>
      </c>
      <c r="F22" s="93">
        <f t="shared" si="1"/>
        <v>117.98891117106665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4468.45</v>
      </c>
      <c r="E23" s="247">
        <v>6707.2</v>
      </c>
      <c r="F23" s="93">
        <f t="shared" si="1"/>
        <v>150.10126553950477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1270.94</v>
      </c>
      <c r="E24" s="247">
        <v>1920.48</v>
      </c>
      <c r="F24" s="93">
        <f t="shared" si="1"/>
        <v>151.1070546209892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30997.79</v>
      </c>
      <c r="E25" s="247">
        <v>31585.29</v>
      </c>
      <c r="F25" s="93">
        <f t="shared" si="1"/>
        <v>101.89529640661479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115855.53</v>
      </c>
      <c r="E26" s="247">
        <v>154368.69</v>
      </c>
      <c r="F26" s="93">
        <f t="shared" si="1"/>
        <v>133.24240111801311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110237.03</v>
      </c>
      <c r="E28" s="247">
        <v>151570.78</v>
      </c>
      <c r="F28" s="93">
        <f t="shared" si="1"/>
        <v>137.49534072171573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33508.350000000006</v>
      </c>
      <c r="E29" s="104">
        <f t="shared" si="6"/>
        <v>26163.780000000002</v>
      </c>
      <c r="F29" s="93">
        <f t="shared" si="1"/>
        <v>78.081373747140631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51509.22</v>
      </c>
      <c r="E30" s="247">
        <v>51509.22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18000.87</v>
      </c>
      <c r="E34" s="247">
        <v>25345.439999999999</v>
      </c>
      <c r="F34" s="93">
        <f t="shared" si="1"/>
        <v>140.80119460892723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151.26</v>
      </c>
      <c r="E35" s="104">
        <f t="shared" si="7"/>
        <v>151.26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345.76</v>
      </c>
      <c r="E39" s="247">
        <v>345.76</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194.5</v>
      </c>
      <c r="E40" s="247">
        <v>194.5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44642.239999999998</v>
      </c>
      <c r="E54" s="247">
        <v>55193.93</v>
      </c>
      <c r="F54" s="93">
        <f t="shared" si="1"/>
        <v>123.63611234561706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44642.239999999998</v>
      </c>
      <c r="E55" s="247">
        <v>55193.93</v>
      </c>
      <c r="F55" s="93">
        <f t="shared" si="1"/>
        <v>123.63611234561706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1247183.3400000001</v>
      </c>
      <c r="E68" s="104">
        <f t="shared" si="13"/>
        <v>1036726.0199999999</v>
      </c>
      <c r="F68" s="93">
        <f t="shared" si="1"/>
        <v>83.125390369630807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1004471.28</v>
      </c>
      <c r="E69" s="104">
        <f t="shared" si="14"/>
        <v>805364.5</v>
      </c>
      <c r="F69" s="93">
        <f t="shared" si="1"/>
        <v>80.177951927107358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1003364.39</v>
      </c>
      <c r="E70" s="104">
        <f t="shared" si="15"/>
        <v>804643.15</v>
      </c>
      <c r="F70" s="93">
        <f t="shared" si="1"/>
        <v>80.194509394538116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1003364.39</v>
      </c>
      <c r="E72" s="247">
        <v>804643.15</v>
      </c>
      <c r="F72" s="93">
        <f t="shared" si="1"/>
        <v>80.194509394538116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1106.8900000000001</v>
      </c>
      <c r="E76" s="247">
        <v>721.35</v>
      </c>
      <c r="F76" s="93">
        <f t="shared" si="1"/>
        <v>65.169077324756756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212024.69</v>
      </c>
      <c r="E134" s="104">
        <f t="shared" si="23"/>
        <v>212024.69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212024.69</v>
      </c>
      <c r="E135" s="104">
        <f t="shared" si="24"/>
        <v>212024.69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212024.69</v>
      </c>
      <c r="E139" s="247">
        <v>212024.69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30687.370000000003</v>
      </c>
      <c r="E146" s="104">
        <f t="shared" si="26"/>
        <v>19336.829999999987</v>
      </c>
      <c r="F146" s="93">
        <f t="shared" si="1"/>
        <v>63.012340255942377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27601.91</v>
      </c>
      <c r="E147" s="247">
        <v>25583.85</v>
      </c>
      <c r="F147" s="93">
        <f t="shared" si="1"/>
        <v>92.688694369338933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12698.51</v>
      </c>
      <c r="E158" s="247">
        <v>8386.2000000000007</v>
      </c>
      <c r="F158" s="93">
        <f t="shared" si="1"/>
        <v>66.040818962224705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43065.71</v>
      </c>
      <c r="E159" s="247">
        <v>60213.59</v>
      </c>
      <c r="F159" s="93">
        <f t="shared" si="1"/>
        <v>139.81794332428282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52678.76</v>
      </c>
      <c r="E163" s="247">
        <v>74846.81</v>
      </c>
      <c r="F163" s="93">
        <f t="shared" si="1"/>
        <v>142.08157139613763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6242486.8300000001</v>
      </c>
      <c r="E175" s="104">
        <f t="shared" si="30"/>
        <v>6368982.3300000001</v>
      </c>
      <c r="F175" s="93">
        <f t="shared" si="1"/>
        <v>102.02636390664199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58791.87</v>
      </c>
      <c r="E176" s="104">
        <f t="shared" si="31"/>
        <v>142090.37999999998</v>
      </c>
      <c r="F176" s="93">
        <f t="shared" si="1"/>
        <v>241.6837225963385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57148.639999999999</v>
      </c>
      <c r="E177" s="104">
        <f t="shared" si="32"/>
        <v>124294.82999999999</v>
      </c>
      <c r="F177" s="93">
        <f t="shared" si="1"/>
        <v>217.49394211305813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24472.77</v>
      </c>
      <c r="E178" s="247">
        <v>29496.01</v>
      </c>
      <c r="F178" s="93">
        <f t="shared" si="1"/>
        <v>120.52583340586291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30910.7</v>
      </c>
      <c r="E179" s="247">
        <v>67803.399999999994</v>
      </c>
      <c r="F179" s="93">
        <f t="shared" si="1"/>
        <v>219.35252194224003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8.34</v>
      </c>
      <c r="E180" s="104">
        <f t="shared" si="33"/>
        <v>9.86</v>
      </c>
      <c r="F180" s="93">
        <f t="shared" si="1"/>
        <v>118.22541966426859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8.34</v>
      </c>
      <c r="E183" s="247">
        <v>9.86</v>
      </c>
      <c r="F183" s="93">
        <f t="shared" si="1"/>
        <v>118.22541966426859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120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1756.83</v>
      </c>
      <c r="E186" s="247">
        <v>25212.66</v>
      </c>
      <c r="F186" s="93">
        <f t="shared" si="1"/>
        <v>1435.1223510527484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1652.9</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1643.23</v>
      </c>
      <c r="E189" s="247">
        <v>17795.55</v>
      </c>
      <c r="F189" s="93">
        <f t="shared" si="1"/>
        <v>1082.961606105049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6183694.96</v>
      </c>
      <c r="E237" s="104">
        <f t="shared" si="41"/>
        <v>6226891.9500000002</v>
      </c>
      <c r="F237" s="93">
        <f t="shared" si="1"/>
        <v>100.69856275704778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5111319.63</v>
      </c>
      <c r="E238" s="104">
        <f t="shared" si="42"/>
        <v>5419335.1200000001</v>
      </c>
      <c r="F238" s="93">
        <f t="shared" si="1"/>
        <v>106.02614417208731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5168566.45</v>
      </c>
      <c r="E239" s="104">
        <f t="shared" si="43"/>
        <v>5561425.5</v>
      </c>
      <c r="F239" s="93">
        <f t="shared" si="1"/>
        <v>107.60092868690892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5168566.45</v>
      </c>
      <c r="E240" s="247">
        <v>5561425.5</v>
      </c>
      <c r="F240" s="93">
        <f t="shared" si="1"/>
        <v>107.60092868690892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57246.82</v>
      </c>
      <c r="E242" s="104">
        <f t="shared" si="44"/>
        <v>142090.38</v>
      </c>
      <c r="F242" s="93">
        <f t="shared" si="1"/>
        <v>248.20659033986519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57246.82</v>
      </c>
      <c r="E243" s="247">
        <v>142090.38</v>
      </c>
      <c r="F243" s="93">
        <f t="shared" si="1"/>
        <v>248.20659033986519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1041687.96</v>
      </c>
      <c r="E245" s="104">
        <f t="shared" si="45"/>
        <v>769360.46</v>
      </c>
      <c r="F245" s="93">
        <f t="shared" si="1"/>
        <v>73.857094402819058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1041687.96</v>
      </c>
      <c r="E246" s="104">
        <f t="shared" si="46"/>
        <v>769360.46</v>
      </c>
      <c r="F246" s="93">
        <f t="shared" si="1"/>
        <v>73.857094402819058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1041687.96</v>
      </c>
      <c r="E247" s="247">
        <v>769360.46</v>
      </c>
      <c r="F247" s="93">
        <f t="shared" si="1"/>
        <v>73.857094402819058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30687.37</v>
      </c>
      <c r="E255" s="247">
        <v>38196.370000000003</v>
      </c>
      <c r="F255" s="93">
        <f t="shared" si="1"/>
        <v>124.46935009419187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1053137.46</v>
      </c>
      <c r="E259" s="104">
        <f t="shared" si="49"/>
        <v>1070446.1000000001</v>
      </c>
      <c r="F259" s="93">
        <f t="shared" si="1"/>
        <v>101.64353094039595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1053137.46</v>
      </c>
      <c r="E260" s="248">
        <v>1070446.1000000001</v>
      </c>
      <c r="F260" s="97">
        <f t="shared" si="1"/>
        <v>101.64353094039595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83239.600000000006</v>
      </c>
      <c r="E264" s="247">
        <v>94133.04</v>
      </c>
      <c r="F264" s="93">
        <f t="shared" si="50"/>
        <v>113.08684808672793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126.53</v>
      </c>
      <c r="E265" s="247">
        <v>50.6</v>
      </c>
      <c r="F265" s="93">
        <f t="shared" si="50"/>
        <v>39.990516083142339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12351.83</v>
      </c>
      <c r="E287" s="247">
        <v>68857.009999999995</v>
      </c>
      <c r="F287" s="93">
        <f t="shared" si="50"/>
        <v>557.46403569349638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44796.81</v>
      </c>
      <c r="E288" s="247">
        <v>55437.82</v>
      </c>
      <c r="F288" s="93">
        <f t="shared" si="50"/>
        <v>123.75394587248512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1643.23</v>
      </c>
      <c r="E289" s="247">
        <v>17795.55</v>
      </c>
      <c r="F289" s="93">
        <f t="shared" si="50"/>
        <v>1082.961606105049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0"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345395.20999999996</v>
      </c>
      <c r="E5" s="79">
        <f t="shared" si="0"/>
        <v>392969.97000000003</v>
      </c>
      <c r="F5" s="80">
        <f t="shared" ref="F5:F141" si="1">IF(D5&gt;0,IF(E5/D5&gt;=100,"&gt;&gt;100",E5/D5*100),"-")</f>
        <v>113.77400688330334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210849.93999999997</v>
      </c>
      <c r="E6" s="81">
        <f t="shared" si="2"/>
        <v>223454.34000000003</v>
      </c>
      <c r="F6" s="63">
        <f t="shared" si="1"/>
        <v>105.97790068140407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15997.58</v>
      </c>
      <c r="E7" s="249">
        <v>17989.830000000002</v>
      </c>
      <c r="F7" s="63">
        <f t="shared" si="1"/>
        <v>112.45344608372017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194852.36</v>
      </c>
      <c r="E8" s="249">
        <v>205464.51</v>
      </c>
      <c r="F8" s="63">
        <f t="shared" si="1"/>
        <v>105.44625171591457</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82050.51999999999</v>
      </c>
      <c r="E13" s="81">
        <f t="shared" si="4"/>
        <v>105724.61</v>
      </c>
      <c r="F13" s="63">
        <f t="shared" si="1"/>
        <v>128.85306516034268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21790.28</v>
      </c>
      <c r="E14" s="249">
        <v>30863.5</v>
      </c>
      <c r="F14" s="63">
        <f t="shared" si="1"/>
        <v>141.6388408042485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60260.24</v>
      </c>
      <c r="E16" s="249">
        <v>74861.11</v>
      </c>
      <c r="F16" s="63">
        <f t="shared" si="1"/>
        <v>124.22969108652737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52494.75</v>
      </c>
      <c r="E19" s="249">
        <v>63791.02</v>
      </c>
      <c r="F19" s="63">
        <f t="shared" si="1"/>
        <v>121.51885664756952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1327.23</v>
      </c>
      <c r="E22" s="81">
        <f t="shared" si="5"/>
        <v>1500</v>
      </c>
      <c r="F22" s="63">
        <f t="shared" si="1"/>
        <v>113.01733685947424</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1327.23</v>
      </c>
      <c r="E24" s="249">
        <v>1500</v>
      </c>
      <c r="F24" s="63">
        <f t="shared" si="1"/>
        <v>113.01733685947424</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44981.68</v>
      </c>
      <c r="E28" s="81">
        <f t="shared" si="6"/>
        <v>63140.34</v>
      </c>
      <c r="F28" s="63">
        <f t="shared" si="1"/>
        <v>140.36901245129127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44981.68</v>
      </c>
      <c r="E30" s="249">
        <v>63140.34</v>
      </c>
      <c r="F30" s="63">
        <f t="shared" si="1"/>
        <v>140.36901245129127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714759.61999999988</v>
      </c>
      <c r="E35" s="81">
        <f t="shared" si="7"/>
        <v>1142045.8999999999</v>
      </c>
      <c r="F35" s="63">
        <f t="shared" si="1"/>
        <v>159.78041680642229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67915.5</v>
      </c>
      <c r="E36" s="81">
        <f t="shared" si="8"/>
        <v>84797.73</v>
      </c>
      <c r="F36" s="63">
        <f t="shared" si="1"/>
        <v>124.85769816904831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67915.5</v>
      </c>
      <c r="E38" s="249">
        <v>84797.73</v>
      </c>
      <c r="F38" s="63">
        <f t="shared" si="1"/>
        <v>124.85769816904831</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23718.04</v>
      </c>
      <c r="E39" s="81">
        <f t="shared" si="9"/>
        <v>23630</v>
      </c>
      <c r="F39" s="63">
        <f t="shared" si="1"/>
        <v>99.628805752920556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23718.04</v>
      </c>
      <c r="E40" s="249">
        <v>23630</v>
      </c>
      <c r="F40" s="63">
        <f t="shared" si="1"/>
        <v>99.628805752920556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35296.07</v>
      </c>
      <c r="E43" s="81">
        <f t="shared" si="10"/>
        <v>34334.82</v>
      </c>
      <c r="F43" s="63">
        <f t="shared" si="1"/>
        <v>97.276608982246472</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15032.04</v>
      </c>
      <c r="E45" s="249">
        <v>16288.17</v>
      </c>
      <c r="F45" s="63">
        <f t="shared" si="1"/>
        <v>108.35635083461726</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8578.9500000000007</v>
      </c>
      <c r="E47" s="249">
        <v>8650.43</v>
      </c>
      <c r="F47" s="63">
        <f t="shared" si="1"/>
        <v>100.83320219840424</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11685.08</v>
      </c>
      <c r="E48" s="249">
        <v>9396.2199999999993</v>
      </c>
      <c r="F48" s="63">
        <f t="shared" si="1"/>
        <v>80.412115278628818</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332297.84999999998</v>
      </c>
      <c r="E50" s="81">
        <f t="shared" si="11"/>
        <v>771672.01</v>
      </c>
      <c r="F50" s="63">
        <f t="shared" si="1"/>
        <v>232.22299211385211</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133037.62</v>
      </c>
      <c r="E52" s="249">
        <v>301448.34999999998</v>
      </c>
      <c r="F52" s="63">
        <f t="shared" si="1"/>
        <v>226.58880247557045</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199260.23</v>
      </c>
      <c r="E53" s="249">
        <v>470223.66</v>
      </c>
      <c r="F53" s="63">
        <f t="shared" si="1"/>
        <v>235.98470201504833</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220765.69</v>
      </c>
      <c r="E54" s="81">
        <f t="shared" si="12"/>
        <v>192755.7</v>
      </c>
      <c r="F54" s="63">
        <f t="shared" si="1"/>
        <v>87.312344594850771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220765.69</v>
      </c>
      <c r="E55" s="249">
        <v>192755.7</v>
      </c>
      <c r="F55" s="63">
        <f t="shared" si="1"/>
        <v>87.312344594850771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9841.7000000000007</v>
      </c>
      <c r="E60" s="249">
        <v>4731.9799999999996</v>
      </c>
      <c r="F60" s="63">
        <f t="shared" si="1"/>
        <v>48.080920979099126</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24924.77</v>
      </c>
      <c r="E74" s="249">
        <v>30123.66</v>
      </c>
      <c r="F74" s="63">
        <f t="shared" si="1"/>
        <v>120.85832687723898</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40540.39</v>
      </c>
      <c r="E75" s="81">
        <f t="shared" si="15"/>
        <v>47580.58</v>
      </c>
      <c r="F75" s="63">
        <f t="shared" si="1"/>
        <v>117.36586648525089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16698.91</v>
      </c>
      <c r="E76" s="249">
        <v>17748.79</v>
      </c>
      <c r="F76" s="63">
        <f t="shared" si="1"/>
        <v>106.28711694356099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23841.48</v>
      </c>
      <c r="E81" s="249">
        <v>29831.79</v>
      </c>
      <c r="F81" s="63">
        <f t="shared" si="1"/>
        <v>125.12557945228234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73473.38</v>
      </c>
      <c r="E82" s="81">
        <f t="shared" si="16"/>
        <v>99891.450000000012</v>
      </c>
      <c r="F82" s="63">
        <f t="shared" si="1"/>
        <v>135.9559748033914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19849.560000000001</v>
      </c>
      <c r="E83" s="249">
        <v>37000</v>
      </c>
      <c r="F83" s="63">
        <f t="shared" si="1"/>
        <v>186.40211672198274</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11273.13</v>
      </c>
      <c r="E84" s="249">
        <v>6800</v>
      </c>
      <c r="F84" s="63">
        <f t="shared" si="1"/>
        <v>60.32042564930947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2744.64</v>
      </c>
      <c r="E85" s="249">
        <v>3536.97</v>
      </c>
      <c r="F85" s="63">
        <f t="shared" si="1"/>
        <v>128.86826687653027</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16759.66</v>
      </c>
      <c r="E86" s="249">
        <v>18541.79</v>
      </c>
      <c r="F86" s="63">
        <f t="shared" si="1"/>
        <v>110.63344960458625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22846.39</v>
      </c>
      <c r="E88" s="249">
        <v>34012.69</v>
      </c>
      <c r="F88" s="63">
        <f t="shared" si="1"/>
        <v>148.87555539409072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2379.5300000000002</v>
      </c>
      <c r="E89" s="81">
        <f t="shared" si="17"/>
        <v>4467.87</v>
      </c>
      <c r="F89" s="63">
        <f t="shared" si="1"/>
        <v>187.762709442621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2379.5300000000002</v>
      </c>
      <c r="E106" s="249">
        <v>4467.87</v>
      </c>
      <c r="F106" s="63">
        <f t="shared" si="1"/>
        <v>187.762709442621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142604.62</v>
      </c>
      <c r="E107" s="81">
        <f t="shared" si="21"/>
        <v>229189.93</v>
      </c>
      <c r="F107" s="63">
        <f t="shared" si="1"/>
        <v>160.71704409015641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39161.870000000003</v>
      </c>
      <c r="E108" s="249">
        <v>101201.88</v>
      </c>
      <c r="F108" s="63">
        <f t="shared" si="1"/>
        <v>258.41942685576555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4785.63</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18244</v>
      </c>
      <c r="E110" s="249">
        <v>23853.46</v>
      </c>
      <c r="F110" s="63">
        <f t="shared" si="1"/>
        <v>130.74687568515674</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14725</v>
      </c>
      <c r="E111" s="249">
        <v>5211.41</v>
      </c>
      <c r="F111" s="63">
        <f t="shared" si="1"/>
        <v>35.391578947368416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70473.75</v>
      </c>
      <c r="E113" s="249">
        <v>94137.55</v>
      </c>
      <c r="F113" s="63">
        <f t="shared" si="1"/>
        <v>133.57817627130672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498320.20000000007</v>
      </c>
      <c r="E114" s="81">
        <f t="shared" si="22"/>
        <v>569888.22</v>
      </c>
      <c r="F114" s="63">
        <f t="shared" si="1"/>
        <v>114.36185408498389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453238.17000000004</v>
      </c>
      <c r="E115" s="81">
        <f t="shared" si="23"/>
        <v>530684.04999999993</v>
      </c>
      <c r="F115" s="63">
        <f t="shared" si="1"/>
        <v>117.08723693770095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384522.89</v>
      </c>
      <c r="E116" s="249">
        <v>468189.22</v>
      </c>
      <c r="F116" s="63">
        <f t="shared" si="1"/>
        <v>121.75847840943877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68715.28</v>
      </c>
      <c r="E117" s="249">
        <v>62494.83</v>
      </c>
      <c r="F117" s="63">
        <f t="shared" si="1"/>
        <v>90.947501050712447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20216.59</v>
      </c>
      <c r="E118" s="81">
        <f t="shared" si="24"/>
        <v>14904.17</v>
      </c>
      <c r="F118" s="63">
        <f t="shared" si="1"/>
        <v>73.722472484232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20216.59</v>
      </c>
      <c r="E119" s="249">
        <v>14904.17</v>
      </c>
      <c r="F119" s="63">
        <f t="shared" si="1"/>
        <v>73.722472484232</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24865.439999999999</v>
      </c>
      <c r="E125" s="249">
        <v>24300</v>
      </c>
      <c r="F125" s="63">
        <f t="shared" si="1"/>
        <v>97.726000424685836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70769.609999999986</v>
      </c>
      <c r="E129" s="81">
        <f t="shared" si="26"/>
        <v>70155.94</v>
      </c>
      <c r="F129" s="63">
        <f t="shared" si="1"/>
        <v>99.132862255422936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730</v>
      </c>
      <c r="E130" s="81">
        <f t="shared" si="27"/>
        <v>300</v>
      </c>
      <c r="F130" s="63">
        <f t="shared" si="1"/>
        <v>41.095890410958901</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730</v>
      </c>
      <c r="E132" s="249">
        <v>300</v>
      </c>
      <c r="F132" s="63">
        <f t="shared" si="1"/>
        <v>41.095890410958901</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1327.29</v>
      </c>
      <c r="E133" s="249">
        <v>2000</v>
      </c>
      <c r="F133" s="63">
        <f t="shared" si="1"/>
        <v>150.6829705640817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10448.57</v>
      </c>
      <c r="E135" s="249">
        <v>8313.27</v>
      </c>
      <c r="F135" s="63">
        <f t="shared" si="1"/>
        <v>79.563710632172629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46820.17</v>
      </c>
      <c r="E138" s="249">
        <v>46812.65</v>
      </c>
      <c r="F138" s="63">
        <f t="shared" si="1"/>
        <v>99.98393854614369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11443.58</v>
      </c>
      <c r="E140" s="249">
        <v>12730.02</v>
      </c>
      <c r="F140" s="63">
        <f t="shared" si="1"/>
        <v>111.24158698589078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1934551.4699999997</v>
      </c>
      <c r="E141" s="106">
        <f t="shared" si="28"/>
        <v>2620830.1999999997</v>
      </c>
      <c r="F141" s="82">
        <f t="shared" si="1"/>
        <v>135.47482404280512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2527.13</v>
      </c>
      <c r="E5" s="107">
        <f t="shared" si="0"/>
        <v>4208.68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2527.13</v>
      </c>
      <c r="E6" s="108">
        <f t="shared" si="1"/>
        <v>4208.68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2527.13</v>
      </c>
      <c r="E7" s="108">
        <f t="shared" si="2"/>
        <v>4208.68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2527.13</v>
      </c>
      <c r="E9" s="250">
        <v>2527.13</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1681.55</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58791.87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1323547.17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1322303.42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594770.93999999994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582001.52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884.9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720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101466.7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42459.360000000001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1243.75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1240248.6600000004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1239004.9100000004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584129.93000000005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534753.56000000006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873.69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600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78010.87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40636.86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1243.75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142090.37999999966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86652.56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68857.009999999995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41861.589999999997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41861.589999999997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9.86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9.86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120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120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25212.66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25212.66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1652.9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1652.9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17795.55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17795.55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55437.82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55437.82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31430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Win11</cp:lastModifiedBy>
  <cp:lastPrinted>2024-09-24T08:26:57Z</cp:lastPrinted>
  <dcterms:created xsi:type="dcterms:W3CDTF">2022-04-01T05:14:30Z</dcterms:created>
  <dcterms:modified xsi:type="dcterms:W3CDTF">2025-02-20T11:08:53Z</dcterms:modified>
</cp:coreProperties>
</file>