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Win11\Desktop\"/>
    </mc:Choice>
  </mc:AlternateContent>
  <xr:revisionPtr revIDLastSave="0" documentId="13_ncr:1_{38AF6DD8-6D69-4ADE-A7AA-4BA708E9D53E}"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G323" i="9"/>
  <c r="F323" i="9"/>
  <c r="H322" i="9"/>
  <c r="E322" i="9" s="1"/>
  <c r="B322" i="9" s="1"/>
  <c r="G322" i="9"/>
  <c r="F322" i="9"/>
  <c r="H321" i="9"/>
  <c r="G321" i="9"/>
  <c r="E321" i="9" s="1"/>
  <c r="B321" i="9" s="1"/>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G305" i="9"/>
  <c r="F305" i="9"/>
  <c r="E305" i="9"/>
  <c r="B305" i="9" s="1"/>
  <c r="H304" i="9"/>
  <c r="G304" i="9"/>
  <c r="F304" i="9"/>
  <c r="E304" i="9"/>
  <c r="B304" i="9" s="1"/>
  <c r="H303" i="9"/>
  <c r="G303" i="9"/>
  <c r="E303" i="9" s="1"/>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L286" i="9"/>
  <c r="F286" i="9" s="1"/>
  <c r="E286" i="9"/>
  <c r="B286" i="9" s="1"/>
  <c r="M285" i="9"/>
  <c r="L285" i="9"/>
  <c r="F285" i="9"/>
  <c r="E285" i="9"/>
  <c r="M284" i="9"/>
  <c r="L284" i="9"/>
  <c r="F284" i="9"/>
  <c r="E284" i="9"/>
  <c r="M283" i="9"/>
  <c r="L283" i="9"/>
  <c r="F283" i="9" s="1"/>
  <c r="B283" i="9" s="1"/>
  <c r="E283" i="9"/>
  <c r="M282" i="9"/>
  <c r="L282" i="9"/>
  <c r="F282" i="9" s="1"/>
  <c r="E282" i="9"/>
  <c r="B282" i="9" s="1"/>
  <c r="M281" i="9"/>
  <c r="L281" i="9"/>
  <c r="F281" i="9"/>
  <c r="E281" i="9"/>
  <c r="M280" i="9"/>
  <c r="L280" i="9"/>
  <c r="F280" i="9"/>
  <c r="E280" i="9"/>
  <c r="M279" i="9"/>
  <c r="L279" i="9"/>
  <c r="F279" i="9" s="1"/>
  <c r="B279" i="9" s="1"/>
  <c r="E279" i="9"/>
  <c r="M278" i="9"/>
  <c r="L278" i="9"/>
  <c r="F278" i="9" s="1"/>
  <c r="E278" i="9"/>
  <c r="B278" i="9" s="1"/>
  <c r="M277" i="9"/>
  <c r="L277" i="9"/>
  <c r="F277" i="9"/>
  <c r="E277" i="9"/>
  <c r="M276" i="9"/>
  <c r="L276" i="9"/>
  <c r="F276" i="9"/>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c r="B260" i="9" s="1"/>
  <c r="E260" i="9"/>
  <c r="M259" i="9"/>
  <c r="L259" i="9"/>
  <c r="F259" i="9" s="1"/>
  <c r="B259" i="9" s="1"/>
  <c r="E259" i="9"/>
  <c r="M258" i="9"/>
  <c r="F258" i="9" s="1"/>
  <c r="L258" i="9"/>
  <c r="E258" i="9"/>
  <c r="B258" i="9" s="1"/>
  <c r="M257" i="9"/>
  <c r="L257" i="9"/>
  <c r="F257" i="9"/>
  <c r="E257" i="9"/>
  <c r="M256" i="9"/>
  <c r="L256" i="9"/>
  <c r="F256" i="9"/>
  <c r="B256" i="9" s="1"/>
  <c r="E256" i="9"/>
  <c r="M255" i="9"/>
  <c r="L255" i="9"/>
  <c r="F255" i="9" s="1"/>
  <c r="B255" i="9" s="1"/>
  <c r="E255" i="9"/>
  <c r="M254" i="9"/>
  <c r="L254" i="9"/>
  <c r="F254" i="9" s="1"/>
  <c r="E254" i="9"/>
  <c r="B254" i="9" s="1"/>
  <c r="M253" i="9"/>
  <c r="L253" i="9"/>
  <c r="F253" i="9"/>
  <c r="E253" i="9"/>
  <c r="M252" i="9"/>
  <c r="L252" i="9"/>
  <c r="F252" i="9"/>
  <c r="B252" i="9" s="1"/>
  <c r="E252" i="9"/>
  <c r="M251" i="9"/>
  <c r="L251" i="9"/>
  <c r="F251" i="9" s="1"/>
  <c r="B251" i="9" s="1"/>
  <c r="E251" i="9"/>
  <c r="M250" i="9"/>
  <c r="F250" i="9" s="1"/>
  <c r="L250" i="9"/>
  <c r="E250" i="9"/>
  <c r="B250" i="9" s="1"/>
  <c r="M249" i="9"/>
  <c r="L249" i="9"/>
  <c r="F249" i="9"/>
  <c r="E249" i="9"/>
  <c r="M248" i="9"/>
  <c r="L248" i="9"/>
  <c r="F248" i="9"/>
  <c r="B248" i="9" s="1"/>
  <c r="E248" i="9"/>
  <c r="M247" i="9"/>
  <c r="L247" i="9"/>
  <c r="F247" i="9" s="1"/>
  <c r="B247" i="9" s="1"/>
  <c r="E247" i="9"/>
  <c r="M246" i="9"/>
  <c r="F246" i="9" s="1"/>
  <c r="L246" i="9"/>
  <c r="E246" i="9"/>
  <c r="M245" i="9"/>
  <c r="L245" i="9"/>
  <c r="F245" i="9"/>
  <c r="E245" i="9"/>
  <c r="M244" i="9"/>
  <c r="L244" i="9"/>
  <c r="E244" i="9"/>
  <c r="M243" i="9"/>
  <c r="L243" i="9"/>
  <c r="E243" i="9"/>
  <c r="M242" i="9"/>
  <c r="F242" i="9" s="1"/>
  <c r="L242" i="9"/>
  <c r="E242" i="9"/>
  <c r="M241" i="9"/>
  <c r="F241" i="9" s="1"/>
  <c r="L241" i="9"/>
  <c r="E241" i="9"/>
  <c r="M240" i="9"/>
  <c r="F240" i="9" s="1"/>
  <c r="B240" i="9" s="1"/>
  <c r="L240" i="9"/>
  <c r="E240" i="9"/>
  <c r="M239" i="9"/>
  <c r="L239" i="9"/>
  <c r="F239" i="9" s="1"/>
  <c r="B239" i="9" s="1"/>
  <c r="E239" i="9"/>
  <c r="M238" i="9"/>
  <c r="F238" i="9" s="1"/>
  <c r="L238" i="9"/>
  <c r="E238" i="9"/>
  <c r="M237" i="9"/>
  <c r="L237" i="9"/>
  <c r="F237" i="9"/>
  <c r="E237" i="9"/>
  <c r="M236" i="9"/>
  <c r="L236" i="9"/>
  <c r="E236" i="9"/>
  <c r="M235" i="9"/>
  <c r="L235" i="9"/>
  <c r="F235" i="9" s="1"/>
  <c r="B235" i="9" s="1"/>
  <c r="E235" i="9"/>
  <c r="M234" i="9"/>
  <c r="F234" i="9" s="1"/>
  <c r="L234" i="9"/>
  <c r="E234" i="9"/>
  <c r="B234" i="9" s="1"/>
  <c r="M233" i="9"/>
  <c r="L233" i="9"/>
  <c r="F233" i="9"/>
  <c r="E233" i="9"/>
  <c r="M232" i="9"/>
  <c r="L232" i="9"/>
  <c r="E232" i="9"/>
  <c r="M231" i="9"/>
  <c r="L231" i="9"/>
  <c r="F231" i="9" s="1"/>
  <c r="B231" i="9" s="1"/>
  <c r="E231" i="9"/>
  <c r="M230" i="9"/>
  <c r="F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G83" i="9"/>
  <c r="F83" i="9"/>
  <c r="H82" i="9"/>
  <c r="G82" i="9"/>
  <c r="F82" i="9"/>
  <c r="E82" i="9"/>
  <c r="B82" i="9" s="1"/>
  <c r="H81" i="9"/>
  <c r="E81" i="9" s="1"/>
  <c r="B81" i="9" s="1"/>
  <c r="G81" i="9"/>
  <c r="F81" i="9"/>
  <c r="H80" i="9"/>
  <c r="G80" i="9"/>
  <c r="E80" i="9" s="1"/>
  <c r="B80" i="9" s="1"/>
  <c r="F80" i="9"/>
  <c r="H79" i="9"/>
  <c r="G79" i="9"/>
  <c r="F79" i="9"/>
  <c r="H78" i="9"/>
  <c r="G78" i="9"/>
  <c r="F78" i="9"/>
  <c r="E78" i="9"/>
  <c r="B78" i="9" s="1"/>
  <c r="H77" i="9"/>
  <c r="E77" i="9" s="1"/>
  <c r="G77" i="9"/>
  <c r="F77" i="9"/>
  <c r="H76" i="9"/>
  <c r="G76" i="9"/>
  <c r="F76" i="9"/>
  <c r="E76" i="9"/>
  <c r="B76" i="9" s="1"/>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F69" i="9"/>
  <c r="H68" i="9"/>
  <c r="G68" i="9"/>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E53" i="9" s="1"/>
  <c r="B53" i="9" s="1"/>
  <c r="F53" i="9"/>
  <c r="H52" i="9"/>
  <c r="G52" i="9"/>
  <c r="E52" i="9" s="1"/>
  <c r="B52" i="9" s="1"/>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H30" i="9"/>
  <c r="E30" i="9" s="1"/>
  <c r="B30" i="9" s="1"/>
  <c r="G30" i="9"/>
  <c r="F30" i="9"/>
  <c r="H29" i="9"/>
  <c r="G29" i="9"/>
  <c r="E29" i="9" s="1"/>
  <c r="B29" i="9" s="1"/>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D97" i="8"/>
  <c r="D92" i="8"/>
  <c r="D87" i="8"/>
  <c r="D82" i="8"/>
  <c r="C1658" i="1" s="1"/>
  <c r="H1658" i="1" s="1"/>
  <c r="D77" i="8"/>
  <c r="D72" i="8"/>
  <c r="D67" i="8"/>
  <c r="D62" i="8"/>
  <c r="D57" i="8"/>
  <c r="C1633" i="1" s="1"/>
  <c r="D52" i="8"/>
  <c r="D46" i="8"/>
  <c r="D37" i="8"/>
  <c r="D27" i="8"/>
  <c r="D25" i="8" s="1"/>
  <c r="C1601" i="1" s="1"/>
  <c r="H1601" i="1" s="1"/>
  <c r="D18" i="8"/>
  <c r="D8" i="8"/>
  <c r="D6" i="8" s="1"/>
  <c r="C1582" i="1" s="1"/>
  <c r="E44" i="7"/>
  <c r="I36" i="3" s="1"/>
  <c r="D44" i="7"/>
  <c r="E39" i="7"/>
  <c r="D39" i="7"/>
  <c r="D38" i="7" s="1"/>
  <c r="E38" i="7"/>
  <c r="I35" i="3" s="1"/>
  <c r="E30" i="7"/>
  <c r="D30" i="7"/>
  <c r="E23" i="7"/>
  <c r="E22" i="7" s="1"/>
  <c r="D23" i="7"/>
  <c r="D22" i="7"/>
  <c r="E14" i="7"/>
  <c r="D14" i="7"/>
  <c r="E7" i="7"/>
  <c r="D7" i="7"/>
  <c r="D6" i="7" s="1"/>
  <c r="D5" i="7" s="1"/>
  <c r="E6" i="7"/>
  <c r="E5" i="7"/>
  <c r="I33" i="3" s="1"/>
  <c r="F140" i="6"/>
  <c r="F139" i="6"/>
  <c r="F138" i="6"/>
  <c r="F137" i="6"/>
  <c r="F136" i="6"/>
  <c r="F135" i="6"/>
  <c r="F134" i="6"/>
  <c r="F133" i="6"/>
  <c r="F132" i="6"/>
  <c r="F131" i="6"/>
  <c r="E130" i="6"/>
  <c r="E129" i="6" s="1"/>
  <c r="D130" i="6"/>
  <c r="F130"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5" i="5"/>
  <c r="F274" i="5"/>
  <c r="F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D251" i="5"/>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E338" i="9" s="1"/>
  <c r="B338" i="9" s="1"/>
  <c r="F217" i="5"/>
  <c r="F216" i="5"/>
  <c r="F215" i="5"/>
  <c r="F214" i="5"/>
  <c r="F213" i="5"/>
  <c r="F212" i="5"/>
  <c r="F211" i="5"/>
  <c r="F210" i="5"/>
  <c r="E210" i="5"/>
  <c r="D210" i="5"/>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F180"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E273"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E140" i="4"/>
  <c r="F139" i="4"/>
  <c r="F138" i="4"/>
  <c r="F137" i="4"/>
  <c r="F136" i="4"/>
  <c r="E135" i="4"/>
  <c r="E134" i="4" s="1"/>
  <c r="D135" i="4"/>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E64" i="4"/>
  <c r="F64" i="4" s="1"/>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H27" i="3"/>
  <c r="G27" i="3"/>
  <c r="B27" i="3"/>
  <c r="H25"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H1683" i="1"/>
  <c r="C1683" i="1"/>
  <c r="G1683" i="1" s="1"/>
  <c r="H1682" i="1"/>
  <c r="C1682" i="1"/>
  <c r="G1682" i="1" s="1"/>
  <c r="C1681" i="1"/>
  <c r="G1681" i="1" s="1"/>
  <c r="H1679" i="1"/>
  <c r="C1679" i="1"/>
  <c r="G1679" i="1" s="1"/>
  <c r="H1678" i="1"/>
  <c r="G1678" i="1"/>
  <c r="C1678" i="1"/>
  <c r="C1677" i="1"/>
  <c r="G1677" i="1" s="1"/>
  <c r="G1676" i="1"/>
  <c r="C1676" i="1"/>
  <c r="H1676" i="1" s="1"/>
  <c r="C1675" i="1"/>
  <c r="G1675" i="1" s="1"/>
  <c r="H1674" i="1"/>
  <c r="G1674" i="1"/>
  <c r="C1674" i="1"/>
  <c r="H1673" i="1"/>
  <c r="C1673" i="1"/>
  <c r="G1673" i="1" s="1"/>
  <c r="G1672" i="1"/>
  <c r="C1672" i="1"/>
  <c r="H1672" i="1" s="1"/>
  <c r="H1671" i="1"/>
  <c r="C1671" i="1"/>
  <c r="G1671" i="1" s="1"/>
  <c r="H1670" i="1"/>
  <c r="G1670" i="1"/>
  <c r="C1670" i="1"/>
  <c r="C1669" i="1"/>
  <c r="G1669" i="1" s="1"/>
  <c r="C1668" i="1"/>
  <c r="H1668" i="1" s="1"/>
  <c r="H1667" i="1"/>
  <c r="C1667" i="1"/>
  <c r="G1667" i="1" s="1"/>
  <c r="H1666" i="1"/>
  <c r="G1666" i="1"/>
  <c r="C1666" i="1"/>
  <c r="H1665" i="1"/>
  <c r="C1665" i="1"/>
  <c r="G1665" i="1" s="1"/>
  <c r="G1664" i="1"/>
  <c r="C1664" i="1"/>
  <c r="H1664" i="1" s="1"/>
  <c r="H1663" i="1"/>
  <c r="C1663" i="1"/>
  <c r="G1663" i="1" s="1"/>
  <c r="H1662" i="1"/>
  <c r="G1662" i="1"/>
  <c r="C1662" i="1"/>
  <c r="C1661" i="1"/>
  <c r="G1661" i="1" s="1"/>
  <c r="G1660" i="1"/>
  <c r="C1660" i="1"/>
  <c r="H1660" i="1" s="1"/>
  <c r="C1659" i="1"/>
  <c r="G1659" i="1" s="1"/>
  <c r="G1658" i="1"/>
  <c r="H1657" i="1"/>
  <c r="C1657" i="1"/>
  <c r="G1657" i="1" s="1"/>
  <c r="G1656" i="1"/>
  <c r="C1656" i="1"/>
  <c r="H1656" i="1" s="1"/>
  <c r="H1655" i="1"/>
  <c r="C1655" i="1"/>
  <c r="G1655" i="1" s="1"/>
  <c r="H1654" i="1"/>
  <c r="C1654" i="1"/>
  <c r="G1654" i="1" s="1"/>
  <c r="C1653" i="1"/>
  <c r="H1653" i="1" s="1"/>
  <c r="G1652" i="1"/>
  <c r="C1652" i="1"/>
  <c r="H1652" i="1" s="1"/>
  <c r="H1651" i="1"/>
  <c r="C1651" i="1"/>
  <c r="G1651" i="1" s="1"/>
  <c r="H1650" i="1"/>
  <c r="G1650" i="1"/>
  <c r="C1650" i="1"/>
  <c r="H1649" i="1"/>
  <c r="G1649" i="1"/>
  <c r="C1649" i="1"/>
  <c r="G1648" i="1"/>
  <c r="C1648" i="1"/>
  <c r="H1648" i="1" s="1"/>
  <c r="H1647" i="1"/>
  <c r="C1647" i="1"/>
  <c r="G1647" i="1" s="1"/>
  <c r="H1646" i="1"/>
  <c r="G1646" i="1"/>
  <c r="C1646" i="1"/>
  <c r="G1645" i="1"/>
  <c r="C1645" i="1"/>
  <c r="H1645" i="1" s="1"/>
  <c r="C1644" i="1"/>
  <c r="H1644" i="1" s="1"/>
  <c r="C1643" i="1"/>
  <c r="G1643" i="1" s="1"/>
  <c r="H1642" i="1"/>
  <c r="G1642" i="1"/>
  <c r="C1642" i="1"/>
  <c r="H1641" i="1"/>
  <c r="G1641" i="1"/>
  <c r="C1641" i="1"/>
  <c r="G1640" i="1"/>
  <c r="C1640" i="1"/>
  <c r="H1640" i="1" s="1"/>
  <c r="H1639" i="1"/>
  <c r="C1639" i="1"/>
  <c r="G1639" i="1" s="1"/>
  <c r="C1637" i="1"/>
  <c r="H1637" i="1" s="1"/>
  <c r="G1636" i="1"/>
  <c r="C1636" i="1"/>
  <c r="H1636" i="1" s="1"/>
  <c r="C1635" i="1"/>
  <c r="G1635" i="1" s="1"/>
  <c r="C1634" i="1"/>
  <c r="H1634" i="1" s="1"/>
  <c r="C1632" i="1"/>
  <c r="H1632" i="1" s="1"/>
  <c r="H1631" i="1"/>
  <c r="C1631" i="1"/>
  <c r="G1631" i="1" s="1"/>
  <c r="H1630" i="1"/>
  <c r="G1630" i="1"/>
  <c r="C1630" i="1"/>
  <c r="C1629" i="1"/>
  <c r="H1629" i="1" s="1"/>
  <c r="G1628" i="1"/>
  <c r="C1628" i="1"/>
  <c r="H1628" i="1" s="1"/>
  <c r="H1626" i="1"/>
  <c r="G1626" i="1"/>
  <c r="C1626" i="1"/>
  <c r="H1625" i="1"/>
  <c r="G1625" i="1"/>
  <c r="C1625" i="1"/>
  <c r="C1624" i="1"/>
  <c r="H1624" i="1" s="1"/>
  <c r="H1623" i="1"/>
  <c r="C1623" i="1"/>
  <c r="G1623" i="1" s="1"/>
  <c r="H1619" i="1"/>
  <c r="C1619" i="1"/>
  <c r="G1619" i="1" s="1"/>
  <c r="H1618" i="1"/>
  <c r="G1618" i="1"/>
  <c r="C1618" i="1"/>
  <c r="G1617" i="1"/>
  <c r="C1617" i="1"/>
  <c r="H1617" i="1" s="1"/>
  <c r="G1616" i="1"/>
  <c r="C1616" i="1"/>
  <c r="H1616" i="1" s="1"/>
  <c r="H1615" i="1"/>
  <c r="C1615" i="1"/>
  <c r="G1615" i="1" s="1"/>
  <c r="H1614" i="1"/>
  <c r="G1614" i="1"/>
  <c r="C1614" i="1"/>
  <c r="H1613" i="1"/>
  <c r="G1613" i="1"/>
  <c r="C1613" i="1"/>
  <c r="G1612" i="1"/>
  <c r="C1612" i="1"/>
  <c r="H1612" i="1" s="1"/>
  <c r="C1611" i="1"/>
  <c r="G1611" i="1" s="1"/>
  <c r="H1610" i="1"/>
  <c r="C1610" i="1"/>
  <c r="G1610" i="1" s="1"/>
  <c r="C1609" i="1"/>
  <c r="H1609" i="1" s="1"/>
  <c r="C1608" i="1"/>
  <c r="H1608" i="1" s="1"/>
  <c r="H1607" i="1"/>
  <c r="C1607" i="1"/>
  <c r="G1607" i="1" s="1"/>
  <c r="C1606" i="1"/>
  <c r="H1606" i="1" s="1"/>
  <c r="C1605" i="1"/>
  <c r="G1605" i="1" s="1"/>
  <c r="G1604" i="1"/>
  <c r="C1604" i="1"/>
  <c r="H1604" i="1" s="1"/>
  <c r="H1602" i="1"/>
  <c r="G1602" i="1"/>
  <c r="C1602" i="1"/>
  <c r="G1600" i="1"/>
  <c r="C1600" i="1"/>
  <c r="H1600" i="1" s="1"/>
  <c r="H1599" i="1"/>
  <c r="C1599" i="1"/>
  <c r="G1599" i="1" s="1"/>
  <c r="H1598" i="1"/>
  <c r="G1598" i="1"/>
  <c r="C1598" i="1"/>
  <c r="H1597" i="1"/>
  <c r="G1597" i="1"/>
  <c r="C1597" i="1"/>
  <c r="G1596" i="1"/>
  <c r="C1596" i="1"/>
  <c r="H1596" i="1" s="1"/>
  <c r="H1595" i="1"/>
  <c r="C1595" i="1"/>
  <c r="G1595" i="1" s="1"/>
  <c r="H1594" i="1"/>
  <c r="G1594" i="1"/>
  <c r="C1594" i="1"/>
  <c r="C1593" i="1"/>
  <c r="H1593" i="1" s="1"/>
  <c r="C1592" i="1"/>
  <c r="H1592" i="1" s="1"/>
  <c r="H1591" i="1"/>
  <c r="C1591" i="1"/>
  <c r="G1591" i="1" s="1"/>
  <c r="H1590" i="1"/>
  <c r="G1590" i="1"/>
  <c r="C1590" i="1"/>
  <c r="H1589" i="1"/>
  <c r="G1589" i="1"/>
  <c r="C1589" i="1"/>
  <c r="C1588" i="1"/>
  <c r="H1588" i="1" s="1"/>
  <c r="C1587" i="1"/>
  <c r="G1587" i="1" s="1"/>
  <c r="H1586" i="1"/>
  <c r="C1586" i="1"/>
  <c r="G1586" i="1" s="1"/>
  <c r="C1585" i="1"/>
  <c r="H1585" i="1" s="1"/>
  <c r="C1584" i="1"/>
  <c r="H1584" i="1" s="1"/>
  <c r="H1583" i="1"/>
  <c r="C1583" i="1"/>
  <c r="G1583" i="1" s="1"/>
  <c r="H1581" i="1"/>
  <c r="G1581" i="1"/>
  <c r="C1581" i="1"/>
  <c r="H1580" i="1"/>
  <c r="D1580" i="1"/>
  <c r="C1580" i="1"/>
  <c r="J1580" i="1" s="1"/>
  <c r="D1579" i="1"/>
  <c r="C1579" i="1"/>
  <c r="H1579" i="1" s="1"/>
  <c r="G1578" i="1"/>
  <c r="D1578" i="1"/>
  <c r="C1578" i="1"/>
  <c r="J1578" i="1" s="1"/>
  <c r="G1577" i="1"/>
  <c r="D1577" i="1"/>
  <c r="C1577" i="1"/>
  <c r="D1576" i="1"/>
  <c r="G1576" i="1" s="1"/>
  <c r="C1576" i="1"/>
  <c r="H1575" i="1"/>
  <c r="G1575" i="1"/>
  <c r="I1575" i="1" s="1"/>
  <c r="D1575" i="1"/>
  <c r="C1575" i="1"/>
  <c r="J1575" i="1" s="1"/>
  <c r="D1574" i="1"/>
  <c r="C1574" i="1"/>
  <c r="H1574" i="1" s="1"/>
  <c r="D1573" i="1"/>
  <c r="C1573" i="1"/>
  <c r="J1573" i="1" s="1"/>
  <c r="D1572" i="1"/>
  <c r="G1572" i="1" s="1"/>
  <c r="C1572" i="1"/>
  <c r="D1571" i="1"/>
  <c r="C1571" i="1"/>
  <c r="H1571" i="1" s="1"/>
  <c r="D1570" i="1"/>
  <c r="C1570" i="1"/>
  <c r="H1570" i="1" s="1"/>
  <c r="D1569" i="1"/>
  <c r="C1569" i="1"/>
  <c r="J1569" i="1" s="1"/>
  <c r="D1568" i="1"/>
  <c r="G1568" i="1" s="1"/>
  <c r="C1568" i="1"/>
  <c r="H1567" i="1"/>
  <c r="G1567" i="1"/>
  <c r="I1567" i="1" s="1"/>
  <c r="D1567" i="1"/>
  <c r="C1567" i="1"/>
  <c r="J1567" i="1" s="1"/>
  <c r="D1566" i="1"/>
  <c r="C1566" i="1"/>
  <c r="H1566" i="1" s="1"/>
  <c r="D1565" i="1"/>
  <c r="C1565" i="1"/>
  <c r="J1565" i="1" s="1"/>
  <c r="D1564" i="1"/>
  <c r="G1564" i="1" s="1"/>
  <c r="C1564" i="1"/>
  <c r="H1563" i="1"/>
  <c r="G1563" i="1"/>
  <c r="I1563" i="1" s="1"/>
  <c r="D1563" i="1"/>
  <c r="C1563" i="1"/>
  <c r="J1563" i="1" s="1"/>
  <c r="H1562" i="1"/>
  <c r="G1562" i="1"/>
  <c r="D1562" i="1"/>
  <c r="C1562" i="1"/>
  <c r="D1561" i="1"/>
  <c r="C1561" i="1"/>
  <c r="D1560" i="1"/>
  <c r="C1560" i="1"/>
  <c r="J1560" i="1" s="1"/>
  <c r="D1559" i="1"/>
  <c r="G1559" i="1" s="1"/>
  <c r="C1559" i="1"/>
  <c r="H1558" i="1"/>
  <c r="G1558" i="1"/>
  <c r="D1558" i="1"/>
  <c r="C1558" i="1"/>
  <c r="J1558" i="1" s="1"/>
  <c r="J1557" i="1"/>
  <c r="D1557" i="1"/>
  <c r="C1557" i="1"/>
  <c r="D1556" i="1"/>
  <c r="C1556" i="1"/>
  <c r="D1555" i="1"/>
  <c r="C1555" i="1"/>
  <c r="C1554" i="1"/>
  <c r="J1553" i="1"/>
  <c r="D1553" i="1"/>
  <c r="C1553" i="1"/>
  <c r="G1552" i="1"/>
  <c r="D1552" i="1"/>
  <c r="C1552" i="1"/>
  <c r="J1552" i="1" s="1"/>
  <c r="G1551" i="1"/>
  <c r="D1551" i="1"/>
  <c r="C1551" i="1"/>
  <c r="H1550" i="1"/>
  <c r="D1550" i="1"/>
  <c r="C1550" i="1"/>
  <c r="D1549" i="1"/>
  <c r="C1549" i="1"/>
  <c r="D1548" i="1"/>
  <c r="G1548" i="1" s="1"/>
  <c r="I1548" i="1" s="1"/>
  <c r="C1548" i="1"/>
  <c r="H1548" i="1" s="1"/>
  <c r="D1547" i="1"/>
  <c r="C1547" i="1"/>
  <c r="J1546" i="1"/>
  <c r="D1546" i="1"/>
  <c r="C1546" i="1"/>
  <c r="H1545" i="1"/>
  <c r="G1545" i="1"/>
  <c r="D1545" i="1"/>
  <c r="J1545" i="1" s="1"/>
  <c r="C1545" i="1"/>
  <c r="J1544" i="1"/>
  <c r="D1544" i="1"/>
  <c r="C1544" i="1"/>
  <c r="H1543" i="1"/>
  <c r="G1543" i="1"/>
  <c r="D1543" i="1"/>
  <c r="J1543" i="1" s="1"/>
  <c r="C1543" i="1"/>
  <c r="J1542" i="1"/>
  <c r="D1542" i="1"/>
  <c r="C1542" i="1"/>
  <c r="H1541" i="1"/>
  <c r="G1541" i="1"/>
  <c r="D1541" i="1"/>
  <c r="J1541" i="1" s="1"/>
  <c r="C1541" i="1"/>
  <c r="J1540"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H1491" i="1"/>
  <c r="D1491" i="1"/>
  <c r="C1491" i="1"/>
  <c r="D1490" i="1"/>
  <c r="C1490" i="1"/>
  <c r="D1489" i="1"/>
  <c r="C1489" i="1"/>
  <c r="G1489" i="1" s="1"/>
  <c r="H1488" i="1"/>
  <c r="D1488" i="1"/>
  <c r="C1488" i="1"/>
  <c r="G1488" i="1" s="1"/>
  <c r="H1487" i="1"/>
  <c r="D1487" i="1"/>
  <c r="C1487" i="1"/>
  <c r="D1486" i="1"/>
  <c r="C1486" i="1"/>
  <c r="D1485" i="1"/>
  <c r="C1485" i="1"/>
  <c r="G1485" i="1" s="1"/>
  <c r="H1484" i="1"/>
  <c r="D1484" i="1"/>
  <c r="C1484" i="1"/>
  <c r="G1484" i="1" s="1"/>
  <c r="H1483" i="1"/>
  <c r="D1483" i="1"/>
  <c r="C1483" i="1"/>
  <c r="D1482" i="1"/>
  <c r="C1482" i="1"/>
  <c r="D1481" i="1"/>
  <c r="C1481" i="1"/>
  <c r="G1481" i="1" s="1"/>
  <c r="H1480" i="1"/>
  <c r="D1480" i="1"/>
  <c r="C1480" i="1"/>
  <c r="G1480" i="1" s="1"/>
  <c r="H1479" i="1"/>
  <c r="D1479" i="1"/>
  <c r="C1479" i="1"/>
  <c r="D1478" i="1"/>
  <c r="C1478" i="1"/>
  <c r="D1477" i="1"/>
  <c r="C1477" i="1"/>
  <c r="G1477" i="1" s="1"/>
  <c r="H1476" i="1"/>
  <c r="D1476" i="1"/>
  <c r="C1476" i="1"/>
  <c r="G1476" i="1" s="1"/>
  <c r="H1475" i="1"/>
  <c r="D1475" i="1"/>
  <c r="C1475" i="1"/>
  <c r="D1474" i="1"/>
  <c r="C1474" i="1"/>
  <c r="D1473" i="1"/>
  <c r="C1473" i="1"/>
  <c r="H1472" i="1"/>
  <c r="D1472" i="1"/>
  <c r="C1472" i="1"/>
  <c r="G1472" i="1" s="1"/>
  <c r="H1471" i="1"/>
  <c r="D1471" i="1"/>
  <c r="C1471" i="1"/>
  <c r="D1470" i="1"/>
  <c r="C1470" i="1"/>
  <c r="D1469" i="1"/>
  <c r="C1469" i="1"/>
  <c r="H1468" i="1"/>
  <c r="D1468" i="1"/>
  <c r="C1468" i="1"/>
  <c r="G1468" i="1" s="1"/>
  <c r="H1467" i="1"/>
  <c r="D1467" i="1"/>
  <c r="C1467" i="1"/>
  <c r="D1466" i="1"/>
  <c r="C1466" i="1"/>
  <c r="D1465" i="1"/>
  <c r="C1465" i="1"/>
  <c r="H1464" i="1"/>
  <c r="D1464" i="1"/>
  <c r="C1464" i="1"/>
  <c r="G1464" i="1" s="1"/>
  <c r="H1463" i="1"/>
  <c r="D1463" i="1"/>
  <c r="C1463" i="1"/>
  <c r="D1462" i="1"/>
  <c r="C1462" i="1"/>
  <c r="D1461" i="1"/>
  <c r="C1461" i="1"/>
  <c r="H1460" i="1"/>
  <c r="D1460" i="1"/>
  <c r="C1460" i="1"/>
  <c r="G1460" i="1" s="1"/>
  <c r="H1459" i="1"/>
  <c r="D1459" i="1"/>
  <c r="C1459" i="1"/>
  <c r="D1458" i="1"/>
  <c r="C1458" i="1"/>
  <c r="D1457" i="1"/>
  <c r="C1457" i="1"/>
  <c r="H1456" i="1"/>
  <c r="D1456" i="1"/>
  <c r="C1456" i="1"/>
  <c r="G1456" i="1" s="1"/>
  <c r="H1455" i="1"/>
  <c r="D1455" i="1"/>
  <c r="C1455" i="1"/>
  <c r="D1454" i="1"/>
  <c r="C1454" i="1"/>
  <c r="D1453" i="1"/>
  <c r="C1453" i="1"/>
  <c r="H1452" i="1"/>
  <c r="D1452" i="1"/>
  <c r="C1452" i="1"/>
  <c r="G1452" i="1" s="1"/>
  <c r="H1451" i="1"/>
  <c r="D1451" i="1"/>
  <c r="C1451" i="1"/>
  <c r="D1450" i="1"/>
  <c r="C1450" i="1"/>
  <c r="D1449" i="1"/>
  <c r="C1449" i="1"/>
  <c r="H1448" i="1"/>
  <c r="D1448" i="1"/>
  <c r="C1448" i="1"/>
  <c r="G1448" i="1" s="1"/>
  <c r="H1447" i="1"/>
  <c r="D1447" i="1"/>
  <c r="C1447" i="1"/>
  <c r="D1446" i="1"/>
  <c r="C1446" i="1"/>
  <c r="D1445" i="1"/>
  <c r="C1445" i="1"/>
  <c r="H1444" i="1"/>
  <c r="D1444" i="1"/>
  <c r="C1444" i="1"/>
  <c r="G1444" i="1" s="1"/>
  <c r="H1443" i="1"/>
  <c r="D1443" i="1"/>
  <c r="C1443" i="1"/>
  <c r="D1442" i="1"/>
  <c r="C1442" i="1"/>
  <c r="D1441" i="1"/>
  <c r="C1441" i="1"/>
  <c r="H1440" i="1"/>
  <c r="D1440" i="1"/>
  <c r="C1440" i="1"/>
  <c r="G1440" i="1" s="1"/>
  <c r="H1439" i="1"/>
  <c r="D1439" i="1"/>
  <c r="C1439" i="1"/>
  <c r="D1438" i="1"/>
  <c r="C1438" i="1"/>
  <c r="D1437" i="1"/>
  <c r="C1437" i="1"/>
  <c r="D1436" i="1"/>
  <c r="C1436" i="1"/>
  <c r="D1435" i="1"/>
  <c r="C1435" i="1"/>
  <c r="D1434" i="1"/>
  <c r="C1434" i="1"/>
  <c r="D1433" i="1"/>
  <c r="C1433" i="1"/>
  <c r="D1432" i="1"/>
  <c r="C1432" i="1"/>
  <c r="D1431" i="1"/>
  <c r="C1431" i="1"/>
  <c r="D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G1383" i="1" s="1"/>
  <c r="H1382" i="1"/>
  <c r="D1382" i="1"/>
  <c r="C1382" i="1"/>
  <c r="G1382" i="1" s="1"/>
  <c r="H1381" i="1"/>
  <c r="D1381" i="1"/>
  <c r="C1381" i="1"/>
  <c r="G1381" i="1" s="1"/>
  <c r="D1380" i="1"/>
  <c r="C1380" i="1"/>
  <c r="D1379" i="1"/>
  <c r="C1379" i="1"/>
  <c r="G1379" i="1" s="1"/>
  <c r="H1378" i="1"/>
  <c r="D1378" i="1"/>
  <c r="C1378" i="1"/>
  <c r="G1378" i="1" s="1"/>
  <c r="H1377" i="1"/>
  <c r="D1377" i="1"/>
  <c r="C1377" i="1"/>
  <c r="G1377" i="1" s="1"/>
  <c r="D1376" i="1"/>
  <c r="C1376" i="1"/>
  <c r="D1375" i="1"/>
  <c r="C1375" i="1"/>
  <c r="G1375" i="1" s="1"/>
  <c r="H1374" i="1"/>
  <c r="D1374" i="1"/>
  <c r="C1374" i="1"/>
  <c r="G1374" i="1" s="1"/>
  <c r="D1373" i="1"/>
  <c r="C1373" i="1"/>
  <c r="G1373" i="1" s="1"/>
  <c r="D1372" i="1"/>
  <c r="C1372" i="1"/>
  <c r="H1371" i="1"/>
  <c r="D1371" i="1"/>
  <c r="C1371" i="1"/>
  <c r="G1371" i="1" s="1"/>
  <c r="H1370" i="1"/>
  <c r="D1370" i="1"/>
  <c r="C1370" i="1"/>
  <c r="G1370" i="1" s="1"/>
  <c r="D1369" i="1"/>
  <c r="C1369" i="1"/>
  <c r="G1369" i="1" s="1"/>
  <c r="D1368" i="1"/>
  <c r="C1368" i="1"/>
  <c r="H1367" i="1"/>
  <c r="D1367" i="1"/>
  <c r="C1367" i="1"/>
  <c r="G1367" i="1" s="1"/>
  <c r="H1366" i="1"/>
  <c r="D1366" i="1"/>
  <c r="C1366" i="1"/>
  <c r="G1366" i="1" s="1"/>
  <c r="D1365" i="1"/>
  <c r="C1365" i="1"/>
  <c r="G1365" i="1" s="1"/>
  <c r="D1364" i="1"/>
  <c r="C1364" i="1"/>
  <c r="H1363" i="1"/>
  <c r="D1363" i="1"/>
  <c r="C1363" i="1"/>
  <c r="G1363" i="1" s="1"/>
  <c r="H1362" i="1"/>
  <c r="D1362" i="1"/>
  <c r="C1362" i="1"/>
  <c r="G1362" i="1" s="1"/>
  <c r="D1361" i="1"/>
  <c r="C1361" i="1"/>
  <c r="G1361" i="1" s="1"/>
  <c r="D1360" i="1"/>
  <c r="C1360" i="1"/>
  <c r="H1359" i="1"/>
  <c r="D1359" i="1"/>
  <c r="C1359" i="1"/>
  <c r="G1359" i="1" s="1"/>
  <c r="H1358" i="1"/>
  <c r="D1358" i="1"/>
  <c r="C1358" i="1"/>
  <c r="G1358" i="1" s="1"/>
  <c r="D1357" i="1"/>
  <c r="C1357" i="1"/>
  <c r="G1357" i="1" s="1"/>
  <c r="D1356" i="1"/>
  <c r="C1356" i="1"/>
  <c r="H1355" i="1"/>
  <c r="D1355" i="1"/>
  <c r="C1355" i="1"/>
  <c r="G1355" i="1" s="1"/>
  <c r="H1354" i="1"/>
  <c r="D1354" i="1"/>
  <c r="C1354" i="1"/>
  <c r="G1354" i="1" s="1"/>
  <c r="D1353" i="1"/>
  <c r="C1353" i="1"/>
  <c r="G1353" i="1" s="1"/>
  <c r="D1352" i="1"/>
  <c r="C1352" i="1"/>
  <c r="H1351" i="1"/>
  <c r="D1351" i="1"/>
  <c r="C1351" i="1"/>
  <c r="G1351" i="1" s="1"/>
  <c r="H1350" i="1"/>
  <c r="D1350" i="1"/>
  <c r="C1350" i="1"/>
  <c r="G1350" i="1" s="1"/>
  <c r="D1349" i="1"/>
  <c r="C1349" i="1"/>
  <c r="G1349" i="1" s="1"/>
  <c r="D1348" i="1"/>
  <c r="C1348" i="1"/>
  <c r="H1347" i="1"/>
  <c r="D1347" i="1"/>
  <c r="C1347" i="1"/>
  <c r="G1347" i="1" s="1"/>
  <c r="H1346" i="1"/>
  <c r="D1346" i="1"/>
  <c r="C1346" i="1"/>
  <c r="G1346" i="1" s="1"/>
  <c r="D1345" i="1"/>
  <c r="C1345" i="1"/>
  <c r="G1345" i="1" s="1"/>
  <c r="D1344" i="1"/>
  <c r="C1344" i="1"/>
  <c r="H1343" i="1"/>
  <c r="D1343" i="1"/>
  <c r="C1343" i="1"/>
  <c r="G1343" i="1" s="1"/>
  <c r="H1342" i="1"/>
  <c r="D1342" i="1"/>
  <c r="C1342" i="1"/>
  <c r="G1342" i="1" s="1"/>
  <c r="D1341" i="1"/>
  <c r="C1341" i="1"/>
  <c r="G1341" i="1" s="1"/>
  <c r="D1340" i="1"/>
  <c r="C1340" i="1"/>
  <c r="H1339" i="1"/>
  <c r="D1339" i="1"/>
  <c r="C1339" i="1"/>
  <c r="G1339" i="1" s="1"/>
  <c r="H1338" i="1"/>
  <c r="D1338" i="1"/>
  <c r="C1338" i="1"/>
  <c r="G1338" i="1" s="1"/>
  <c r="D1337" i="1"/>
  <c r="C1337" i="1"/>
  <c r="G1337" i="1" s="1"/>
  <c r="D1336" i="1"/>
  <c r="C1336" i="1"/>
  <c r="H1335" i="1"/>
  <c r="D1335" i="1"/>
  <c r="C1335" i="1"/>
  <c r="G1335" i="1" s="1"/>
  <c r="H1334" i="1"/>
  <c r="D1334" i="1"/>
  <c r="C1334" i="1"/>
  <c r="G1334" i="1" s="1"/>
  <c r="D1333" i="1"/>
  <c r="C1333" i="1"/>
  <c r="G1333" i="1" s="1"/>
  <c r="D1332" i="1"/>
  <c r="C1332" i="1"/>
  <c r="H1331" i="1"/>
  <c r="D1331" i="1"/>
  <c r="C1331" i="1"/>
  <c r="G1331" i="1" s="1"/>
  <c r="H1330" i="1"/>
  <c r="D1330" i="1"/>
  <c r="C1330" i="1"/>
  <c r="G1330" i="1" s="1"/>
  <c r="D1329" i="1"/>
  <c r="C1329" i="1"/>
  <c r="D1328" i="1"/>
  <c r="C1328" i="1"/>
  <c r="H1327" i="1"/>
  <c r="D1327" i="1"/>
  <c r="C1327" i="1"/>
  <c r="G1327" i="1" s="1"/>
  <c r="H1326" i="1"/>
  <c r="D1326" i="1"/>
  <c r="C1326" i="1"/>
  <c r="G1326" i="1" s="1"/>
  <c r="D1325" i="1"/>
  <c r="C1325" i="1"/>
  <c r="D1324" i="1"/>
  <c r="C1324" i="1"/>
  <c r="H1323" i="1"/>
  <c r="D1323" i="1"/>
  <c r="C1323" i="1"/>
  <c r="G1323" i="1" s="1"/>
  <c r="H1322" i="1"/>
  <c r="D1322" i="1"/>
  <c r="C1322" i="1"/>
  <c r="G1322" i="1" s="1"/>
  <c r="D1321" i="1"/>
  <c r="C1321" i="1"/>
  <c r="D1320" i="1"/>
  <c r="C1320" i="1"/>
  <c r="H1319" i="1"/>
  <c r="D1319" i="1"/>
  <c r="C1319" i="1"/>
  <c r="G1319" i="1" s="1"/>
  <c r="H1318" i="1"/>
  <c r="D1318" i="1"/>
  <c r="C1318" i="1"/>
  <c r="D1317" i="1"/>
  <c r="C1317" i="1"/>
  <c r="D1316" i="1"/>
  <c r="C1316" i="1"/>
  <c r="H1315" i="1"/>
  <c r="D1315" i="1"/>
  <c r="C1315" i="1"/>
  <c r="G1315" i="1" s="1"/>
  <c r="H1314" i="1"/>
  <c r="D1314" i="1"/>
  <c r="C1314" i="1"/>
  <c r="D1313" i="1"/>
  <c r="C1313" i="1"/>
  <c r="D1312" i="1"/>
  <c r="C1312" i="1"/>
  <c r="H1311" i="1"/>
  <c r="D1311" i="1"/>
  <c r="C1311" i="1"/>
  <c r="G1311" i="1" s="1"/>
  <c r="H1310" i="1"/>
  <c r="D1310" i="1"/>
  <c r="C1310" i="1"/>
  <c r="D1309" i="1"/>
  <c r="C1309" i="1"/>
  <c r="D1308" i="1"/>
  <c r="C1308" i="1"/>
  <c r="H1307" i="1"/>
  <c r="D1307" i="1"/>
  <c r="C1307" i="1"/>
  <c r="G1307" i="1" s="1"/>
  <c r="H1306" i="1"/>
  <c r="D1306" i="1"/>
  <c r="C1306" i="1"/>
  <c r="D1305" i="1"/>
  <c r="C1305" i="1"/>
  <c r="D1304" i="1"/>
  <c r="C1304" i="1"/>
  <c r="H1303" i="1"/>
  <c r="D1303" i="1"/>
  <c r="C1303" i="1"/>
  <c r="G1303" i="1" s="1"/>
  <c r="H1302" i="1"/>
  <c r="D1302" i="1"/>
  <c r="C1302" i="1"/>
  <c r="D1301" i="1"/>
  <c r="H1301" i="1" s="1"/>
  <c r="C1301" i="1"/>
  <c r="G1300" i="1"/>
  <c r="D1300" i="1"/>
  <c r="H1300" i="1" s="1"/>
  <c r="C1300" i="1"/>
  <c r="D1299" i="1"/>
  <c r="D1298" i="1"/>
  <c r="H1298" i="1" s="1"/>
  <c r="C1298" i="1"/>
  <c r="G1297" i="1"/>
  <c r="D1297" i="1"/>
  <c r="H1297" i="1" s="1"/>
  <c r="C1297" i="1"/>
  <c r="D1296" i="1"/>
  <c r="H1296" i="1" s="1"/>
  <c r="C1296" i="1"/>
  <c r="G1295" i="1"/>
  <c r="D1295" i="1"/>
  <c r="H1295" i="1" s="1"/>
  <c r="C1295" i="1"/>
  <c r="D1294" i="1"/>
  <c r="H1294" i="1" s="1"/>
  <c r="C1294" i="1"/>
  <c r="G1293" i="1"/>
  <c r="D1293" i="1"/>
  <c r="H1293" i="1" s="1"/>
  <c r="C1293" i="1"/>
  <c r="D1292" i="1"/>
  <c r="H1292" i="1" s="1"/>
  <c r="C1292" i="1"/>
  <c r="G1291" i="1"/>
  <c r="D1291" i="1"/>
  <c r="H1291" i="1" s="1"/>
  <c r="C1291" i="1"/>
  <c r="D1290" i="1"/>
  <c r="H1290" i="1" s="1"/>
  <c r="C1290" i="1"/>
  <c r="G1289" i="1"/>
  <c r="D1289" i="1"/>
  <c r="H1289" i="1" s="1"/>
  <c r="C1289" i="1"/>
  <c r="D1288" i="1"/>
  <c r="H1288" i="1" s="1"/>
  <c r="C1288" i="1"/>
  <c r="G1287" i="1"/>
  <c r="D1287" i="1"/>
  <c r="H1287" i="1" s="1"/>
  <c r="C1287" i="1"/>
  <c r="D1286" i="1"/>
  <c r="H1286" i="1" s="1"/>
  <c r="C1286" i="1"/>
  <c r="G1285" i="1"/>
  <c r="D1285" i="1"/>
  <c r="H1285" i="1" s="1"/>
  <c r="C1285" i="1"/>
  <c r="D1284" i="1"/>
  <c r="H1284" i="1" s="1"/>
  <c r="C1284" i="1"/>
  <c r="G1283" i="1"/>
  <c r="D1283" i="1"/>
  <c r="H1283" i="1" s="1"/>
  <c r="C1283" i="1"/>
  <c r="D1282" i="1"/>
  <c r="H1282" i="1" s="1"/>
  <c r="C1282" i="1"/>
  <c r="G1281" i="1"/>
  <c r="D1281" i="1"/>
  <c r="H1281" i="1" s="1"/>
  <c r="C1281" i="1"/>
  <c r="D1280" i="1"/>
  <c r="H1280" i="1" s="1"/>
  <c r="C1280" i="1"/>
  <c r="G1279" i="1"/>
  <c r="D1279" i="1"/>
  <c r="H1279" i="1" s="1"/>
  <c r="C1279" i="1"/>
  <c r="D1278" i="1"/>
  <c r="H1278" i="1" s="1"/>
  <c r="C1278" i="1"/>
  <c r="G1277" i="1"/>
  <c r="D1277" i="1"/>
  <c r="H1277" i="1" s="1"/>
  <c r="C1277" i="1"/>
  <c r="D1276" i="1"/>
  <c r="H1276" i="1" s="1"/>
  <c r="C1276" i="1"/>
  <c r="G1275" i="1"/>
  <c r="D1275" i="1"/>
  <c r="H1275" i="1" s="1"/>
  <c r="C1275" i="1"/>
  <c r="D1274" i="1"/>
  <c r="H1274" i="1" s="1"/>
  <c r="C1274" i="1"/>
  <c r="G1273" i="1"/>
  <c r="D1273" i="1"/>
  <c r="H1273" i="1" s="1"/>
  <c r="C1273" i="1"/>
  <c r="D1272" i="1"/>
  <c r="H1272" i="1" s="1"/>
  <c r="C1272" i="1"/>
  <c r="G1271" i="1"/>
  <c r="D1271" i="1"/>
  <c r="H1271" i="1" s="1"/>
  <c r="C1271" i="1"/>
  <c r="D1270" i="1"/>
  <c r="H1270" i="1" s="1"/>
  <c r="C1270" i="1"/>
  <c r="G1269" i="1"/>
  <c r="D1269" i="1"/>
  <c r="H1269" i="1" s="1"/>
  <c r="C1269" i="1"/>
  <c r="D1268" i="1"/>
  <c r="H1268" i="1" s="1"/>
  <c r="C1268" i="1"/>
  <c r="G1267" i="1"/>
  <c r="D1267" i="1"/>
  <c r="H1267" i="1" s="1"/>
  <c r="C1267" i="1"/>
  <c r="D1266" i="1"/>
  <c r="H1266" i="1" s="1"/>
  <c r="C1266" i="1"/>
  <c r="G1265" i="1"/>
  <c r="D1265" i="1"/>
  <c r="H1265" i="1" s="1"/>
  <c r="C1265" i="1"/>
  <c r="D1264" i="1"/>
  <c r="H1264" i="1" s="1"/>
  <c r="C1264" i="1"/>
  <c r="G1263" i="1"/>
  <c r="D1263" i="1"/>
  <c r="H1263" i="1" s="1"/>
  <c r="C1263" i="1"/>
  <c r="D1262" i="1"/>
  <c r="H1262" i="1" s="1"/>
  <c r="C1262" i="1"/>
  <c r="G1261" i="1"/>
  <c r="D1261" i="1"/>
  <c r="H1261" i="1" s="1"/>
  <c r="C1261" i="1"/>
  <c r="D1260" i="1"/>
  <c r="H1260" i="1" s="1"/>
  <c r="C1260" i="1"/>
  <c r="G1259" i="1"/>
  <c r="D1259" i="1"/>
  <c r="H1259" i="1" s="1"/>
  <c r="C1259" i="1"/>
  <c r="D1258" i="1"/>
  <c r="H1258" i="1" s="1"/>
  <c r="C1258" i="1"/>
  <c r="G1257" i="1"/>
  <c r="D1257" i="1"/>
  <c r="H1257" i="1" s="1"/>
  <c r="C1257" i="1"/>
  <c r="D1256" i="1"/>
  <c r="H1256" i="1" s="1"/>
  <c r="C1256" i="1"/>
  <c r="G1255" i="1"/>
  <c r="D1255" i="1"/>
  <c r="H1255" i="1" s="1"/>
  <c r="C1255" i="1"/>
  <c r="C1254" i="1"/>
  <c r="G1253" i="1"/>
  <c r="D1253" i="1"/>
  <c r="H1253" i="1" s="1"/>
  <c r="C1253" i="1"/>
  <c r="D1252" i="1"/>
  <c r="H1252" i="1" s="1"/>
  <c r="C1252" i="1"/>
  <c r="G1251" i="1"/>
  <c r="D1251" i="1"/>
  <c r="H1251" i="1" s="1"/>
  <c r="C1251" i="1"/>
  <c r="D1250" i="1"/>
  <c r="H1250" i="1" s="1"/>
  <c r="C1250" i="1"/>
  <c r="G1249" i="1"/>
  <c r="D1249" i="1"/>
  <c r="H1249" i="1" s="1"/>
  <c r="C1249" i="1"/>
  <c r="D1248" i="1"/>
  <c r="H1248" i="1" s="1"/>
  <c r="C1248" i="1"/>
  <c r="G1247" i="1"/>
  <c r="D1247" i="1"/>
  <c r="H1247" i="1" s="1"/>
  <c r="C1247" i="1"/>
  <c r="D1246" i="1"/>
  <c r="H1246" i="1" s="1"/>
  <c r="C1246" i="1"/>
  <c r="G1245" i="1"/>
  <c r="D1245" i="1"/>
  <c r="H1245" i="1" s="1"/>
  <c r="C1245" i="1"/>
  <c r="D1244" i="1"/>
  <c r="H1244" i="1" s="1"/>
  <c r="C1244" i="1"/>
  <c r="G1243" i="1"/>
  <c r="D1243" i="1"/>
  <c r="H1243" i="1" s="1"/>
  <c r="C1243" i="1"/>
  <c r="D1242" i="1"/>
  <c r="H1242" i="1" s="1"/>
  <c r="C1242" i="1"/>
  <c r="G1241" i="1"/>
  <c r="D1241" i="1"/>
  <c r="H1241" i="1" s="1"/>
  <c r="C1241" i="1"/>
  <c r="D1240" i="1"/>
  <c r="H1240" i="1" s="1"/>
  <c r="C1240" i="1"/>
  <c r="G1239" i="1"/>
  <c r="D1239" i="1"/>
  <c r="H1239" i="1" s="1"/>
  <c r="C1239" i="1"/>
  <c r="D1238" i="1"/>
  <c r="H1238" i="1" s="1"/>
  <c r="C1238" i="1"/>
  <c r="G1237" i="1"/>
  <c r="D1237" i="1"/>
  <c r="H1237" i="1" s="1"/>
  <c r="C1237" i="1"/>
  <c r="D1236" i="1"/>
  <c r="H1236" i="1" s="1"/>
  <c r="C1236" i="1"/>
  <c r="G1235" i="1"/>
  <c r="D1235" i="1"/>
  <c r="H1235" i="1" s="1"/>
  <c r="C1235" i="1"/>
  <c r="D1234" i="1"/>
  <c r="H1234" i="1" s="1"/>
  <c r="C1234" i="1"/>
  <c r="G1233" i="1"/>
  <c r="D1233" i="1"/>
  <c r="H1233" i="1" s="1"/>
  <c r="C1233" i="1"/>
  <c r="D1232" i="1"/>
  <c r="H1232" i="1" s="1"/>
  <c r="C1232" i="1"/>
  <c r="G1231" i="1"/>
  <c r="D1231" i="1"/>
  <c r="H1231" i="1" s="1"/>
  <c r="C1231" i="1"/>
  <c r="D1230" i="1"/>
  <c r="H1230" i="1" s="1"/>
  <c r="C1230" i="1"/>
  <c r="G1229" i="1"/>
  <c r="D1229" i="1"/>
  <c r="H1229" i="1" s="1"/>
  <c r="C1229" i="1"/>
  <c r="D1228" i="1"/>
  <c r="H1228" i="1" s="1"/>
  <c r="C1228" i="1"/>
  <c r="G1227" i="1"/>
  <c r="D1227" i="1"/>
  <c r="H1227" i="1" s="1"/>
  <c r="C1227" i="1"/>
  <c r="D1226" i="1"/>
  <c r="H1226" i="1" s="1"/>
  <c r="C1226" i="1"/>
  <c r="G1225" i="1"/>
  <c r="D1225" i="1"/>
  <c r="H1225" i="1" s="1"/>
  <c r="C1225" i="1"/>
  <c r="D1224" i="1"/>
  <c r="H1224" i="1" s="1"/>
  <c r="C1224" i="1"/>
  <c r="G1223" i="1"/>
  <c r="D1223" i="1"/>
  <c r="H1223" i="1" s="1"/>
  <c r="C1223" i="1"/>
  <c r="D1222" i="1"/>
  <c r="H1222" i="1" s="1"/>
  <c r="C1222" i="1"/>
  <c r="G1221" i="1"/>
  <c r="D1221" i="1"/>
  <c r="H1221" i="1" s="1"/>
  <c r="C1221" i="1"/>
  <c r="D1220" i="1"/>
  <c r="H1220" i="1" s="1"/>
  <c r="C1220" i="1"/>
  <c r="G1219" i="1"/>
  <c r="D1219" i="1"/>
  <c r="H1219" i="1" s="1"/>
  <c r="C1219" i="1"/>
  <c r="D1218" i="1"/>
  <c r="H1218" i="1" s="1"/>
  <c r="C1218" i="1"/>
  <c r="G1217" i="1"/>
  <c r="D1217" i="1"/>
  <c r="H1217" i="1" s="1"/>
  <c r="C1217" i="1"/>
  <c r="D1216" i="1"/>
  <c r="H1216" i="1" s="1"/>
  <c r="C1216" i="1"/>
  <c r="G1215" i="1"/>
  <c r="D1215" i="1"/>
  <c r="H1215" i="1" s="1"/>
  <c r="C1215" i="1"/>
  <c r="D1214" i="1"/>
  <c r="H1214" i="1" s="1"/>
  <c r="C1214" i="1"/>
  <c r="G1213" i="1"/>
  <c r="D1213" i="1"/>
  <c r="H1213" i="1" s="1"/>
  <c r="C1213" i="1"/>
  <c r="D1212" i="1"/>
  <c r="H1212" i="1" s="1"/>
  <c r="C1212" i="1"/>
  <c r="G1211" i="1"/>
  <c r="D1211" i="1"/>
  <c r="H1211" i="1" s="1"/>
  <c r="C1211" i="1"/>
  <c r="D1210" i="1"/>
  <c r="H1210" i="1" s="1"/>
  <c r="C1210" i="1"/>
  <c r="G1209" i="1"/>
  <c r="D1209" i="1"/>
  <c r="H1209" i="1" s="1"/>
  <c r="C1209" i="1"/>
  <c r="D1208" i="1"/>
  <c r="H1208" i="1" s="1"/>
  <c r="C1208" i="1"/>
  <c r="G1207" i="1"/>
  <c r="D1207" i="1"/>
  <c r="H1207" i="1" s="1"/>
  <c r="C1207" i="1"/>
  <c r="D1206" i="1"/>
  <c r="H1206" i="1" s="1"/>
  <c r="C1206" i="1"/>
  <c r="G1205" i="1"/>
  <c r="D1205" i="1"/>
  <c r="H1205" i="1" s="1"/>
  <c r="C1205" i="1"/>
  <c r="D1204" i="1"/>
  <c r="H1204" i="1" s="1"/>
  <c r="C1204" i="1"/>
  <c r="G1203" i="1"/>
  <c r="D1203" i="1"/>
  <c r="H1203" i="1" s="1"/>
  <c r="C1203" i="1"/>
  <c r="D1202" i="1"/>
  <c r="H1202" i="1" s="1"/>
  <c r="C1202" i="1"/>
  <c r="G1201" i="1"/>
  <c r="D1201" i="1"/>
  <c r="H1201" i="1" s="1"/>
  <c r="C1201" i="1"/>
  <c r="D1200" i="1"/>
  <c r="H1200" i="1" s="1"/>
  <c r="C1200" i="1"/>
  <c r="G1199" i="1"/>
  <c r="D1199" i="1"/>
  <c r="H1199" i="1" s="1"/>
  <c r="C1199" i="1"/>
  <c r="D1198" i="1"/>
  <c r="H1198" i="1" s="1"/>
  <c r="C1198" i="1"/>
  <c r="G1197" i="1"/>
  <c r="D1197" i="1"/>
  <c r="H1197" i="1" s="1"/>
  <c r="C1197" i="1"/>
  <c r="D1196" i="1"/>
  <c r="H1196" i="1" s="1"/>
  <c r="C1196" i="1"/>
  <c r="G1195" i="1"/>
  <c r="D1195" i="1"/>
  <c r="H1195" i="1" s="1"/>
  <c r="C1195" i="1"/>
  <c r="D1194" i="1"/>
  <c r="H1194" i="1" s="1"/>
  <c r="C1194" i="1"/>
  <c r="G1193" i="1"/>
  <c r="D1193" i="1"/>
  <c r="H1193" i="1" s="1"/>
  <c r="C1193" i="1"/>
  <c r="D1192" i="1"/>
  <c r="H1192" i="1" s="1"/>
  <c r="C1192" i="1"/>
  <c r="G1191" i="1"/>
  <c r="D1191" i="1"/>
  <c r="H1191" i="1" s="1"/>
  <c r="C1191" i="1"/>
  <c r="D1190" i="1"/>
  <c r="H1190" i="1" s="1"/>
  <c r="C1190" i="1"/>
  <c r="G1189" i="1"/>
  <c r="D1189" i="1"/>
  <c r="H1189" i="1" s="1"/>
  <c r="C1189" i="1"/>
  <c r="D1188" i="1"/>
  <c r="H1188" i="1" s="1"/>
  <c r="C1188" i="1"/>
  <c r="G1187" i="1"/>
  <c r="D1187" i="1"/>
  <c r="H1187" i="1" s="1"/>
  <c r="C1187" i="1"/>
  <c r="D1186" i="1"/>
  <c r="H1186" i="1" s="1"/>
  <c r="C1186" i="1"/>
  <c r="G1185" i="1"/>
  <c r="D1185" i="1"/>
  <c r="H1185" i="1" s="1"/>
  <c r="C1185" i="1"/>
  <c r="D1184" i="1"/>
  <c r="H1184" i="1" s="1"/>
  <c r="C1184" i="1"/>
  <c r="G1183" i="1"/>
  <c r="D1183" i="1"/>
  <c r="H1183" i="1" s="1"/>
  <c r="C1183" i="1"/>
  <c r="D1182" i="1"/>
  <c r="H1182" i="1" s="1"/>
  <c r="C1182" i="1"/>
  <c r="D1181" i="1"/>
  <c r="G1178" i="1"/>
  <c r="D1178" i="1"/>
  <c r="H1178" i="1" s="1"/>
  <c r="C1178" i="1"/>
  <c r="D1177" i="1"/>
  <c r="H1177" i="1" s="1"/>
  <c r="C1177" i="1"/>
  <c r="G1176" i="1"/>
  <c r="D1176" i="1"/>
  <c r="H1176" i="1" s="1"/>
  <c r="C1176" i="1"/>
  <c r="D1175" i="1"/>
  <c r="H1175" i="1" s="1"/>
  <c r="C1175" i="1"/>
  <c r="G1174" i="1"/>
  <c r="D1174" i="1"/>
  <c r="H1174" i="1" s="1"/>
  <c r="C1174" i="1"/>
  <c r="D1173" i="1"/>
  <c r="H1173" i="1" s="1"/>
  <c r="C1173" i="1"/>
  <c r="G1172" i="1"/>
  <c r="D1172" i="1"/>
  <c r="H1172" i="1" s="1"/>
  <c r="C1172" i="1"/>
  <c r="D1171" i="1"/>
  <c r="H1171" i="1" s="1"/>
  <c r="C1171" i="1"/>
  <c r="G1170" i="1"/>
  <c r="D1170" i="1"/>
  <c r="H1170" i="1" s="1"/>
  <c r="C1170" i="1"/>
  <c r="D1169" i="1"/>
  <c r="H1169" i="1" s="1"/>
  <c r="C1169" i="1"/>
  <c r="G1168" i="1"/>
  <c r="D1168" i="1"/>
  <c r="H1168" i="1" s="1"/>
  <c r="C1168" i="1"/>
  <c r="D1167" i="1"/>
  <c r="H1167" i="1" s="1"/>
  <c r="C1167" i="1"/>
  <c r="G1166" i="1"/>
  <c r="D1166" i="1"/>
  <c r="H1166" i="1" s="1"/>
  <c r="C1166" i="1"/>
  <c r="D1165" i="1"/>
  <c r="H1165" i="1" s="1"/>
  <c r="C1165" i="1"/>
  <c r="G1164" i="1"/>
  <c r="D1164" i="1"/>
  <c r="H1164" i="1" s="1"/>
  <c r="C1164" i="1"/>
  <c r="D1163" i="1"/>
  <c r="H1163" i="1" s="1"/>
  <c r="C1163" i="1"/>
  <c r="G1162" i="1"/>
  <c r="D1162" i="1"/>
  <c r="H1162" i="1" s="1"/>
  <c r="C1162" i="1"/>
  <c r="D1161" i="1"/>
  <c r="H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H1152" i="1"/>
  <c r="D1152" i="1"/>
  <c r="G1152" i="1" s="1"/>
  <c r="C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D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G1016" i="1"/>
  <c r="D1016" i="1"/>
  <c r="H1016" i="1" s="1"/>
  <c r="C1016" i="1"/>
  <c r="G1015" i="1"/>
  <c r="D1015" i="1"/>
  <c r="H1015" i="1" s="1"/>
  <c r="C1015" i="1"/>
  <c r="G1014" i="1"/>
  <c r="D1014" i="1"/>
  <c r="H1014" i="1" s="1"/>
  <c r="C1014" i="1"/>
  <c r="G1013" i="1"/>
  <c r="D1013" i="1"/>
  <c r="H1013" i="1" s="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D771" i="1"/>
  <c r="H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D657" i="1"/>
  <c r="G657" i="1" s="1"/>
  <c r="C657" i="1"/>
  <c r="H656" i="1"/>
  <c r="G656" i="1"/>
  <c r="D656" i="1"/>
  <c r="C656" i="1"/>
  <c r="H655" i="1"/>
  <c r="G655" i="1"/>
  <c r="D655" i="1"/>
  <c r="C655" i="1"/>
  <c r="H654" i="1"/>
  <c r="G654" i="1"/>
  <c r="D654" i="1"/>
  <c r="C654" i="1"/>
  <c r="H653" i="1"/>
  <c r="G653" i="1"/>
  <c r="D653" i="1"/>
  <c r="C653" i="1"/>
  <c r="D652" i="1"/>
  <c r="G652" i="1" s="1"/>
  <c r="C652" i="1"/>
  <c r="D651" i="1"/>
  <c r="H651" i="1" s="1"/>
  <c r="C651" i="1"/>
  <c r="H650" i="1"/>
  <c r="G650" i="1"/>
  <c r="D650" i="1"/>
  <c r="C650" i="1"/>
  <c r="D649" i="1"/>
  <c r="H649" i="1" s="1"/>
  <c r="C649" i="1"/>
  <c r="D648" i="1"/>
  <c r="H648" i="1" s="1"/>
  <c r="C648" i="1"/>
  <c r="D647" i="1"/>
  <c r="H647" i="1" s="1"/>
  <c r="C647" i="1"/>
  <c r="D646" i="1"/>
  <c r="H646" i="1" s="1"/>
  <c r="C646" i="1"/>
  <c r="G645" i="1"/>
  <c r="D645" i="1"/>
  <c r="H645" i="1" s="1"/>
  <c r="C645" i="1"/>
  <c r="C642" i="1"/>
  <c r="H636" i="1"/>
  <c r="D636" i="1"/>
  <c r="G636" i="1" s="1"/>
  <c r="C636" i="1"/>
  <c r="D635" i="1"/>
  <c r="G635" i="1" s="1"/>
  <c r="C635" i="1"/>
  <c r="D632" i="1"/>
  <c r="G632" i="1" s="1"/>
  <c r="C632" i="1"/>
  <c r="H631" i="1"/>
  <c r="G631" i="1"/>
  <c r="D631" i="1"/>
  <c r="C631" i="1"/>
  <c r="H630" i="1"/>
  <c r="D630" i="1"/>
  <c r="G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G422" i="1" s="1"/>
  <c r="C422" i="1"/>
  <c r="D421" i="1"/>
  <c r="G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8" i="1" s="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C304" i="1"/>
  <c r="D302" i="1"/>
  <c r="H302" i="1" s="1"/>
  <c r="C302" i="1"/>
  <c r="H301" i="1"/>
  <c r="G301" i="1"/>
  <c r="D301" i="1"/>
  <c r="C301" i="1"/>
  <c r="G300"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H270"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H224" i="1" s="1"/>
  <c r="C224" i="1"/>
  <c r="D223" i="1"/>
  <c r="H223" i="1" s="1"/>
  <c r="C223" i="1"/>
  <c r="H222" i="1"/>
  <c r="G222" i="1"/>
  <c r="D222" i="1"/>
  <c r="C222" i="1"/>
  <c r="D221" i="1"/>
  <c r="H221" i="1" s="1"/>
  <c r="C221" i="1"/>
  <c r="H220" i="1"/>
  <c r="G220" i="1"/>
  <c r="D220" i="1"/>
  <c r="C220" i="1"/>
  <c r="H219" i="1"/>
  <c r="G219" i="1"/>
  <c r="D219" i="1"/>
  <c r="C219" i="1"/>
  <c r="H218" i="1"/>
  <c r="G218" i="1"/>
  <c r="D218" i="1"/>
  <c r="C218" i="1"/>
  <c r="H216" i="1"/>
  <c r="G216" i="1"/>
  <c r="D216" i="1"/>
  <c r="C216" i="1"/>
  <c r="D215" i="1"/>
  <c r="H215" i="1" s="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D194" i="1"/>
  <c r="H194" i="1" s="1"/>
  <c r="C194" i="1"/>
  <c r="G193" i="1"/>
  <c r="D193" i="1"/>
  <c r="H193" i="1" s="1"/>
  <c r="C193"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H181" i="1"/>
  <c r="G181" i="1"/>
  <c r="D181" i="1"/>
  <c r="C181" i="1"/>
  <c r="H180" i="1"/>
  <c r="G180" i="1"/>
  <c r="D180" i="1"/>
  <c r="C180" i="1"/>
  <c r="H179" i="1"/>
  <c r="G179" i="1"/>
  <c r="D179" i="1"/>
  <c r="C179" i="1"/>
  <c r="D178" i="1"/>
  <c r="G178" i="1" s="1"/>
  <c r="C178" i="1"/>
  <c r="D177" i="1"/>
  <c r="G177" i="1" s="1"/>
  <c r="C177" i="1"/>
  <c r="D176" i="1"/>
  <c r="G176" i="1" s="1"/>
  <c r="C176" i="1"/>
  <c r="H175" i="1"/>
  <c r="G175" i="1"/>
  <c r="D175" i="1"/>
  <c r="C175" i="1"/>
  <c r="C174" i="1"/>
  <c r="D173" i="1"/>
  <c r="G173" i="1" s="1"/>
  <c r="C173" i="1"/>
  <c r="H172" i="1"/>
  <c r="G172" i="1"/>
  <c r="D172" i="1"/>
  <c r="C172" i="1"/>
  <c r="D171" i="1"/>
  <c r="G171" i="1" s="1"/>
  <c r="C171" i="1"/>
  <c r="D170" i="1"/>
  <c r="G170" i="1" s="1"/>
  <c r="C170" i="1"/>
  <c r="D169" i="1"/>
  <c r="G169" i="1" s="1"/>
  <c r="C169" i="1"/>
  <c r="H168" i="1"/>
  <c r="G168" i="1"/>
  <c r="D168" i="1"/>
  <c r="C168" i="1"/>
  <c r="D167" i="1"/>
  <c r="G167" i="1" s="1"/>
  <c r="C167" i="1"/>
  <c r="D166" i="1"/>
  <c r="G166" i="1" s="1"/>
  <c r="C166" i="1"/>
  <c r="H165" i="1"/>
  <c r="G165" i="1"/>
  <c r="D165" i="1"/>
  <c r="C165" i="1"/>
  <c r="D164" i="1"/>
  <c r="H164" i="1" s="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D152" i="1"/>
  <c r="G152" i="1" s="1"/>
  <c r="C152" i="1"/>
  <c r="D151" i="1"/>
  <c r="H151" i="1" s="1"/>
  <c r="C151" i="1"/>
  <c r="C150" i="1"/>
  <c r="D147" i="1"/>
  <c r="H147" i="1" s="1"/>
  <c r="C147" i="1"/>
  <c r="H146" i="1"/>
  <c r="G146" i="1"/>
  <c r="D146" i="1"/>
  <c r="C146" i="1"/>
  <c r="H145" i="1"/>
  <c r="G145" i="1"/>
  <c r="D145" i="1"/>
  <c r="C145" i="1"/>
  <c r="D144" i="1"/>
  <c r="H144" i="1" s="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G118" i="1"/>
  <c r="D118" i="1"/>
  <c r="H118" i="1" s="1"/>
  <c r="C118" i="1"/>
  <c r="D117" i="1"/>
  <c r="H117" i="1" s="1"/>
  <c r="C117" i="1"/>
  <c r="D116" i="1"/>
  <c r="H116" i="1" s="1"/>
  <c r="C116" i="1"/>
  <c r="H115" i="1"/>
  <c r="G115" i="1"/>
  <c r="D115" i="1"/>
  <c r="C115" i="1"/>
  <c r="H114" i="1"/>
  <c r="G114" i="1"/>
  <c r="D114" i="1"/>
  <c r="C114" i="1"/>
  <c r="H113" i="1"/>
  <c r="G113" i="1"/>
  <c r="D113" i="1"/>
  <c r="C113" i="1"/>
  <c r="H112" i="1"/>
  <c r="G112" i="1"/>
  <c r="D112" i="1"/>
  <c r="C112" i="1"/>
  <c r="D111" i="1"/>
  <c r="G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D60" i="1"/>
  <c r="G60" i="1" s="1"/>
  <c r="C60" i="1"/>
  <c r="H59" i="1"/>
  <c r="G59" i="1"/>
  <c r="D59" i="1"/>
  <c r="C59" i="1"/>
  <c r="H58" i="1"/>
  <c r="G58" i="1"/>
  <c r="D58" i="1"/>
  <c r="C58" i="1"/>
  <c r="H57" i="1"/>
  <c r="G57" i="1"/>
  <c r="D57" i="1"/>
  <c r="C57" i="1"/>
  <c r="D56" i="1"/>
  <c r="H56" i="1" s="1"/>
  <c r="C56" i="1"/>
  <c r="D55" i="1"/>
  <c r="G55" i="1" s="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G27" i="1" s="1"/>
  <c r="C27" i="1"/>
  <c r="H26" i="1"/>
  <c r="G26" i="1"/>
  <c r="D26" i="1"/>
  <c r="C26" i="1"/>
  <c r="D25" i="1"/>
  <c r="G25" i="1" s="1"/>
  <c r="C25" i="1"/>
  <c r="H24" i="1"/>
  <c r="G24" i="1"/>
  <c r="D24" i="1"/>
  <c r="C24" i="1"/>
  <c r="D23" i="1"/>
  <c r="G23" i="1" s="1"/>
  <c r="C23" i="1"/>
  <c r="H22" i="1"/>
  <c r="G22" i="1"/>
  <c r="D22" i="1"/>
  <c r="C22" i="1"/>
  <c r="H21" i="1"/>
  <c r="G21" i="1"/>
  <c r="D21" i="1"/>
  <c r="C21" i="1"/>
  <c r="D20" i="1"/>
  <c r="G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D9" i="1"/>
  <c r="G9" i="1" s="1"/>
  <c r="C9" i="1"/>
  <c r="D8" i="1"/>
  <c r="G8" i="1" s="1"/>
  <c r="C8" i="1"/>
  <c r="D7" i="1"/>
  <c r="G7" i="1" s="1"/>
  <c r="C7" i="1"/>
  <c r="D6" i="1"/>
  <c r="G6" i="1" s="1"/>
  <c r="C6" i="1"/>
  <c r="D5" i="1"/>
  <c r="G5" i="1" s="1"/>
  <c r="C5" i="1"/>
  <c r="H4" i="1"/>
  <c r="D4" i="1"/>
  <c r="G4" i="1" s="1"/>
  <c r="C4" i="1"/>
  <c r="G648" i="1" l="1"/>
  <c r="G647" i="1"/>
  <c r="G646" i="1"/>
  <c r="G649" i="1"/>
  <c r="F656" i="4"/>
  <c r="G1633" i="1"/>
  <c r="H1633" i="1"/>
  <c r="G1668" i="1"/>
  <c r="H1669" i="1"/>
  <c r="G1653" i="1"/>
  <c r="G1644" i="1"/>
  <c r="H1643" i="1"/>
  <c r="G1634" i="1"/>
  <c r="G1593" i="1"/>
  <c r="C1603" i="1"/>
  <c r="G1603" i="1" s="1"/>
  <c r="H1611" i="1"/>
  <c r="G1592" i="1"/>
  <c r="G1609" i="1"/>
  <c r="G1608" i="1"/>
  <c r="G1588" i="1"/>
  <c r="G1606" i="1"/>
  <c r="H1587" i="1"/>
  <c r="H1605" i="1"/>
  <c r="H1603" i="1"/>
  <c r="G1601" i="1"/>
  <c r="H1582" i="1"/>
  <c r="G1582" i="1"/>
  <c r="G1584" i="1"/>
  <c r="G1585" i="1"/>
  <c r="E310" i="9"/>
  <c r="B310" i="9" s="1"/>
  <c r="G836" i="1"/>
  <c r="G771" i="1"/>
  <c r="G753" i="1"/>
  <c r="G727" i="1"/>
  <c r="D423" i="1"/>
  <c r="G302" i="1"/>
  <c r="G415" i="1"/>
  <c r="E648" i="4"/>
  <c r="D642" i="1" s="1"/>
  <c r="G642" i="1" s="1"/>
  <c r="G414" i="1"/>
  <c r="H632" i="1"/>
  <c r="E173" i="9"/>
  <c r="H635" i="1"/>
  <c r="G381" i="1"/>
  <c r="G358" i="1"/>
  <c r="H272" i="1"/>
  <c r="E83" i="9"/>
  <c r="B83" i="9" s="1"/>
  <c r="F269" i="4"/>
  <c r="F250" i="4"/>
  <c r="G242" i="1"/>
  <c r="G243" i="1"/>
  <c r="E69" i="9"/>
  <c r="B69" i="9" s="1"/>
  <c r="E68" i="9"/>
  <c r="B68" i="9" s="1"/>
  <c r="G224" i="1"/>
  <c r="G221" i="1"/>
  <c r="G223" i="1"/>
  <c r="G215" i="1"/>
  <c r="E64" i="9"/>
  <c r="B64" i="9" s="1"/>
  <c r="E57" i="9"/>
  <c r="B57" i="9" s="1"/>
  <c r="F244" i="9"/>
  <c r="B244" i="9" s="1"/>
  <c r="G194" i="1"/>
  <c r="E56" i="9"/>
  <c r="B56" i="9" s="1"/>
  <c r="F243" i="9"/>
  <c r="B243" i="9" s="1"/>
  <c r="D190" i="1"/>
  <c r="H192" i="1"/>
  <c r="B242" i="9"/>
  <c r="G182" i="1"/>
  <c r="D174" i="1"/>
  <c r="G174" i="1" s="1"/>
  <c r="H174" i="1"/>
  <c r="H178" i="1"/>
  <c r="H177" i="1"/>
  <c r="H176" i="1"/>
  <c r="H173" i="1"/>
  <c r="H171" i="1"/>
  <c r="H170" i="1"/>
  <c r="H169" i="1"/>
  <c r="H166" i="1"/>
  <c r="H167" i="1"/>
  <c r="F170" i="4"/>
  <c r="G164" i="1"/>
  <c r="E49" i="9"/>
  <c r="B49" i="9" s="1"/>
  <c r="F160" i="4"/>
  <c r="E48" i="9"/>
  <c r="B48" i="9" s="1"/>
  <c r="D150" i="1"/>
  <c r="H150" i="1" s="1"/>
  <c r="F154" i="4"/>
  <c r="G150" i="1"/>
  <c r="G151" i="1"/>
  <c r="H642" i="1"/>
  <c r="H421" i="1"/>
  <c r="H422" i="1"/>
  <c r="E647" i="4"/>
  <c r="D641" i="1" s="1"/>
  <c r="E311" i="9"/>
  <c r="B311" i="9" s="1"/>
  <c r="E37" i="9"/>
  <c r="B37" i="9" s="1"/>
  <c r="G651" i="1"/>
  <c r="H652" i="1"/>
  <c r="B296" i="9"/>
  <c r="E25" i="9"/>
  <c r="B25" i="9" s="1"/>
  <c r="G662" i="1"/>
  <c r="G305" i="1"/>
  <c r="G306" i="1"/>
  <c r="G147" i="1"/>
  <c r="F140" i="4"/>
  <c r="G144" i="1"/>
  <c r="G122" i="1"/>
  <c r="G124" i="1"/>
  <c r="G116" i="1"/>
  <c r="G117" i="1"/>
  <c r="G108" i="1"/>
  <c r="F112" i="4"/>
  <c r="F236" i="9"/>
  <c r="B236" i="9" s="1"/>
  <c r="H111" i="1"/>
  <c r="E45" i="9"/>
  <c r="B45" i="9" s="1"/>
  <c r="G93" i="1"/>
  <c r="G87" i="1"/>
  <c r="G89" i="1"/>
  <c r="F91" i="4"/>
  <c r="E41" i="9"/>
  <c r="B41" i="9" s="1"/>
  <c r="F232" i="9"/>
  <c r="B232" i="9" s="1"/>
  <c r="G56" i="1"/>
  <c r="H54" i="1"/>
  <c r="H55" i="1"/>
  <c r="F58" i="4"/>
  <c r="H27" i="1"/>
  <c r="H25" i="1"/>
  <c r="F29" i="4"/>
  <c r="H23" i="1"/>
  <c r="G19" i="1"/>
  <c r="E7" i="4"/>
  <c r="D3" i="1" s="1"/>
  <c r="F23" i="4"/>
  <c r="E28" i="9"/>
  <c r="B28" i="9" s="1"/>
  <c r="H20" i="1"/>
  <c r="H9" i="1"/>
  <c r="H8" i="1"/>
  <c r="H7" i="1"/>
  <c r="H6" i="1"/>
  <c r="F8" i="4"/>
  <c r="H5" i="1"/>
  <c r="E31" i="9"/>
  <c r="B31" i="9" s="1"/>
  <c r="G1305" i="1"/>
  <c r="H1305" i="1"/>
  <c r="G1308" i="1"/>
  <c r="H1308" i="1"/>
  <c r="G1313" i="1"/>
  <c r="H1313" i="1"/>
  <c r="G1316" i="1"/>
  <c r="H1316" i="1"/>
  <c r="G1321" i="1"/>
  <c r="H1321" i="1"/>
  <c r="G1324" i="1"/>
  <c r="H1324" i="1"/>
  <c r="G1329" i="1"/>
  <c r="H1329" i="1"/>
  <c r="G1332" i="1"/>
  <c r="H1332" i="1"/>
  <c r="G1340" i="1"/>
  <c r="H1340" i="1"/>
  <c r="G1348" i="1"/>
  <c r="H1348" i="1"/>
  <c r="G1356" i="1"/>
  <c r="H1356" i="1"/>
  <c r="G1364" i="1"/>
  <c r="H1364" i="1"/>
  <c r="G1372" i="1"/>
  <c r="H1372"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63" i="1"/>
  <c r="G1167" i="1"/>
  <c r="G1171" i="1"/>
  <c r="G1175"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76" i="1"/>
  <c r="H1376" i="1"/>
  <c r="G1384" i="1"/>
  <c r="H1384" i="1"/>
  <c r="G1304" i="1"/>
  <c r="H1304" i="1"/>
  <c r="G1309" i="1"/>
  <c r="H1309" i="1"/>
  <c r="G1312" i="1"/>
  <c r="H1312" i="1"/>
  <c r="G1317" i="1"/>
  <c r="H1317" i="1"/>
  <c r="G1320" i="1"/>
  <c r="H1320" i="1"/>
  <c r="G1325" i="1"/>
  <c r="H1325" i="1"/>
  <c r="G1328" i="1"/>
  <c r="H1328" i="1"/>
  <c r="G1336" i="1"/>
  <c r="H1336" i="1"/>
  <c r="G1344" i="1"/>
  <c r="H1344" i="1"/>
  <c r="G1352" i="1"/>
  <c r="H1352" i="1"/>
  <c r="G1360" i="1"/>
  <c r="H1360" i="1"/>
  <c r="G1368" i="1"/>
  <c r="H1368" i="1"/>
  <c r="G1161" i="1"/>
  <c r="G1165" i="1"/>
  <c r="G1169" i="1"/>
  <c r="G1173" i="1"/>
  <c r="G1177" i="1"/>
  <c r="G1182" i="1"/>
  <c r="G1186" i="1"/>
  <c r="G1190" i="1"/>
  <c r="G1194" i="1"/>
  <c r="G1198" i="1"/>
  <c r="G1202" i="1"/>
  <c r="G1206" i="1"/>
  <c r="G1210" i="1"/>
  <c r="G1214" i="1"/>
  <c r="G1218" i="1"/>
  <c r="G1222" i="1"/>
  <c r="G1226" i="1"/>
  <c r="G1230" i="1"/>
  <c r="G1234" i="1"/>
  <c r="G1238" i="1"/>
  <c r="G1242" i="1"/>
  <c r="G1246" i="1"/>
  <c r="G1250" i="1"/>
  <c r="G1258" i="1"/>
  <c r="G1262" i="1"/>
  <c r="G1266" i="1"/>
  <c r="G1270" i="1"/>
  <c r="G1274" i="1"/>
  <c r="G1278" i="1"/>
  <c r="G1282" i="1"/>
  <c r="G1286" i="1"/>
  <c r="G1290" i="1"/>
  <c r="G1294" i="1"/>
  <c r="G1298" i="1"/>
  <c r="G1301" i="1"/>
  <c r="G1380" i="1"/>
  <c r="H1380" i="1"/>
  <c r="H1333" i="1"/>
  <c r="H1337" i="1"/>
  <c r="H1341" i="1"/>
  <c r="H1345" i="1"/>
  <c r="H1349" i="1"/>
  <c r="H1353" i="1"/>
  <c r="H1357" i="1"/>
  <c r="H1361" i="1"/>
  <c r="H1365" i="1"/>
  <c r="H1369" i="1"/>
  <c r="H1373"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2" i="1"/>
  <c r="H1432" i="1"/>
  <c r="G1434" i="1"/>
  <c r="H1434" i="1"/>
  <c r="G1436" i="1"/>
  <c r="H1436" i="1"/>
  <c r="G1441" i="1"/>
  <c r="H1441" i="1"/>
  <c r="G1449" i="1"/>
  <c r="H1449" i="1"/>
  <c r="G1457" i="1"/>
  <c r="H1457" i="1"/>
  <c r="G1465" i="1"/>
  <c r="H1465" i="1"/>
  <c r="G1473" i="1"/>
  <c r="H1473" i="1"/>
  <c r="G1302" i="1"/>
  <c r="G1306" i="1"/>
  <c r="G1310" i="1"/>
  <c r="G1314" i="1"/>
  <c r="G1318" i="1"/>
  <c r="H1375" i="1"/>
  <c r="H1379" i="1"/>
  <c r="H1383" i="1"/>
  <c r="G1385"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1" i="1"/>
  <c r="H1431" i="1"/>
  <c r="G1433" i="1"/>
  <c r="H1433" i="1"/>
  <c r="G1435" i="1"/>
  <c r="H1435" i="1"/>
  <c r="G1437" i="1"/>
  <c r="H1437" i="1"/>
  <c r="G1445" i="1"/>
  <c r="H1445" i="1"/>
  <c r="G1453" i="1"/>
  <c r="H1453" i="1"/>
  <c r="G1461" i="1"/>
  <c r="H1461" i="1"/>
  <c r="G1469" i="1"/>
  <c r="H1469" i="1"/>
  <c r="G1438" i="1"/>
  <c r="G1442" i="1"/>
  <c r="G1446" i="1"/>
  <c r="G1450" i="1"/>
  <c r="G1454" i="1"/>
  <c r="G1458" i="1"/>
  <c r="G1462" i="1"/>
  <c r="G1466" i="1"/>
  <c r="G1470" i="1"/>
  <c r="G1474" i="1"/>
  <c r="G1478" i="1"/>
  <c r="G1482" i="1"/>
  <c r="G1486" i="1"/>
  <c r="G1490" i="1"/>
  <c r="H1493" i="1"/>
  <c r="G1493" i="1"/>
  <c r="H1495" i="1"/>
  <c r="G1495" i="1"/>
  <c r="H1497" i="1"/>
  <c r="G1497" i="1"/>
  <c r="H1499" i="1"/>
  <c r="G1499" i="1"/>
  <c r="H1501" i="1"/>
  <c r="G1501" i="1"/>
  <c r="H1503" i="1"/>
  <c r="G1503" i="1"/>
  <c r="H1505" i="1"/>
  <c r="G1505" i="1"/>
  <c r="H1507" i="1"/>
  <c r="G1507"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7" i="1"/>
  <c r="G1537" i="1"/>
  <c r="H1539" i="1"/>
  <c r="G1539" i="1"/>
  <c r="I1541" i="1"/>
  <c r="I1543" i="1"/>
  <c r="I1545" i="1"/>
  <c r="H1549" i="1"/>
  <c r="G1549" i="1"/>
  <c r="J1556" i="1"/>
  <c r="H1556" i="1"/>
  <c r="G1556" i="1"/>
  <c r="I1556" i="1" s="1"/>
  <c r="H1561" i="1"/>
  <c r="G1561" i="1"/>
  <c r="I1561" i="1" s="1"/>
  <c r="G1547" i="1"/>
  <c r="J1547" i="1"/>
  <c r="I1558" i="1"/>
  <c r="H1438" i="1"/>
  <c r="H1442" i="1"/>
  <c r="H1446" i="1"/>
  <c r="H1450" i="1"/>
  <c r="H1454" i="1"/>
  <c r="H1458" i="1"/>
  <c r="H1462" i="1"/>
  <c r="H1466" i="1"/>
  <c r="H1470" i="1"/>
  <c r="H1474" i="1"/>
  <c r="H1478" i="1"/>
  <c r="H1482" i="1"/>
  <c r="H1486" i="1"/>
  <c r="H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H1538" i="1"/>
  <c r="G1538" i="1"/>
  <c r="H1540" i="1"/>
  <c r="G1540" i="1"/>
  <c r="H1542" i="1"/>
  <c r="G1542" i="1"/>
  <c r="H1544" i="1"/>
  <c r="G1544" i="1"/>
  <c r="H1546" i="1"/>
  <c r="G1546" i="1"/>
  <c r="J1549" i="1"/>
  <c r="H1553" i="1"/>
  <c r="G1553" i="1"/>
  <c r="I1553" i="1" s="1"/>
  <c r="H1555" i="1"/>
  <c r="G1555" i="1"/>
  <c r="J1561" i="1"/>
  <c r="I22" i="3"/>
  <c r="G1439" i="1"/>
  <c r="G1443" i="1"/>
  <c r="G1447" i="1"/>
  <c r="G1451" i="1"/>
  <c r="G1455" i="1"/>
  <c r="G1459" i="1"/>
  <c r="G1463" i="1"/>
  <c r="G1467" i="1"/>
  <c r="G1471" i="1"/>
  <c r="G1475" i="1"/>
  <c r="H1477" i="1"/>
  <c r="G1479" i="1"/>
  <c r="H1481" i="1"/>
  <c r="G1483" i="1"/>
  <c r="H1485" i="1"/>
  <c r="G1487" i="1"/>
  <c r="H1489" i="1"/>
  <c r="G1491" i="1"/>
  <c r="H1547" i="1"/>
  <c r="J1550" i="1"/>
  <c r="G1550" i="1"/>
  <c r="I1550" i="1" s="1"/>
  <c r="H1557" i="1"/>
  <c r="G1557" i="1"/>
  <c r="J1579" i="1"/>
  <c r="D202" i="4"/>
  <c r="E221" i="4"/>
  <c r="D217" i="1" s="1"/>
  <c r="F222" i="4"/>
  <c r="F529" i="4"/>
  <c r="D522" i="4"/>
  <c r="G313" i="9"/>
  <c r="E313" i="9" s="1"/>
  <c r="B313" i="9" s="1"/>
  <c r="D88" i="5"/>
  <c r="F89" i="5"/>
  <c r="D295" i="5"/>
  <c r="F296" i="5"/>
  <c r="E141" i="6"/>
  <c r="I27" i="3"/>
  <c r="D1554" i="1"/>
  <c r="G1554" i="1" s="1"/>
  <c r="I34" i="3"/>
  <c r="J1566" i="1"/>
  <c r="J1574" i="1"/>
  <c r="F135" i="4"/>
  <c r="D134" i="4"/>
  <c r="D308" i="4"/>
  <c r="D12" i="5"/>
  <c r="E69" i="5"/>
  <c r="D114" i="6"/>
  <c r="F115" i="6"/>
  <c r="C1638" i="1"/>
  <c r="D51" i="8"/>
  <c r="C1627" i="1" s="1"/>
  <c r="I41" i="3"/>
  <c r="C1680" i="1"/>
  <c r="H1551" i="1"/>
  <c r="I1551" i="1" s="1"/>
  <c r="J1551" i="1"/>
  <c r="H1552" i="1"/>
  <c r="I1552" i="1" s="1"/>
  <c r="G1560" i="1"/>
  <c r="G1565" i="1"/>
  <c r="I1565" i="1" s="1"/>
  <c r="G1569" i="1"/>
  <c r="G1571" i="1"/>
  <c r="G1573" i="1"/>
  <c r="H1577" i="1"/>
  <c r="I1577" i="1" s="1"/>
  <c r="J1577" i="1"/>
  <c r="H1578" i="1"/>
  <c r="I1578" i="1" s="1"/>
  <c r="G1579" i="1"/>
  <c r="I1579" i="1" s="1"/>
  <c r="G1624" i="1"/>
  <c r="G1629" i="1"/>
  <c r="G1632" i="1"/>
  <c r="H1635" i="1"/>
  <c r="G1637" i="1"/>
  <c r="H1659" i="1"/>
  <c r="H1661" i="1"/>
  <c r="H1675" i="1"/>
  <c r="H1677" i="1"/>
  <c r="H1681" i="1"/>
  <c r="E49" i="4"/>
  <c r="E106" i="4"/>
  <c r="D102" i="1" s="1"/>
  <c r="F374" i="4"/>
  <c r="D373" i="4"/>
  <c r="F598" i="4"/>
  <c r="D597" i="4"/>
  <c r="H335" i="9"/>
  <c r="E176" i="5"/>
  <c r="E250" i="5"/>
  <c r="G345" i="9"/>
  <c r="E345" i="9" s="1"/>
  <c r="H33" i="3"/>
  <c r="D45" i="8"/>
  <c r="C1622" i="1"/>
  <c r="J1548" i="1"/>
  <c r="H1559" i="1"/>
  <c r="I1559" i="1" s="1"/>
  <c r="J1559" i="1"/>
  <c r="H1560" i="1"/>
  <c r="H1564" i="1"/>
  <c r="I1564" i="1" s="1"/>
  <c r="J1564" i="1"/>
  <c r="H1565" i="1"/>
  <c r="G1566" i="1"/>
  <c r="I1566" i="1" s="1"/>
  <c r="H1568" i="1"/>
  <c r="I1568" i="1" s="1"/>
  <c r="J1568" i="1"/>
  <c r="H1569" i="1"/>
  <c r="G1570" i="1"/>
  <c r="H1572" i="1"/>
  <c r="I1572" i="1" s="1"/>
  <c r="J1572" i="1"/>
  <c r="H1573" i="1"/>
  <c r="G1574" i="1"/>
  <c r="I1574" i="1" s="1"/>
  <c r="H1576" i="1"/>
  <c r="G1580" i="1"/>
  <c r="I1580" i="1" s="1"/>
  <c r="D82" i="4"/>
  <c r="E164" i="4"/>
  <c r="F225" i="4"/>
  <c r="D221" i="4"/>
  <c r="E230" i="4"/>
  <c r="D226" i="1" s="1"/>
  <c r="F310" i="4"/>
  <c r="E309" i="4"/>
  <c r="F407" i="4"/>
  <c r="D406" i="4"/>
  <c r="E430" i="4"/>
  <c r="F480" i="4"/>
  <c r="D479" i="4"/>
  <c r="E597" i="4"/>
  <c r="D591" i="1" s="1"/>
  <c r="F61" i="6"/>
  <c r="D35" i="6"/>
  <c r="E373" i="4"/>
  <c r="D368" i="1" s="1"/>
  <c r="G156" i="9"/>
  <c r="E156" i="9" s="1"/>
  <c r="B156" i="9" s="1"/>
  <c r="F607" i="4"/>
  <c r="D647" i="4"/>
  <c r="G314" i="9"/>
  <c r="G315" i="9"/>
  <c r="F150" i="5"/>
  <c r="E337" i="9"/>
  <c r="B337" i="9" s="1"/>
  <c r="D44" i="8"/>
  <c r="D7" i="4"/>
  <c r="D49" i="4"/>
  <c r="D125" i="4"/>
  <c r="D153" i="4"/>
  <c r="D230" i="4"/>
  <c r="E262" i="4"/>
  <c r="D258" i="1" s="1"/>
  <c r="E536" i="4"/>
  <c r="D571" i="4"/>
  <c r="D629" i="4"/>
  <c r="H315" i="9"/>
  <c r="H314" i="9"/>
  <c r="D177" i="5"/>
  <c r="F202" i="5"/>
  <c r="E202" i="4"/>
  <c r="D198" i="1" s="1"/>
  <c r="D262" i="4"/>
  <c r="D273" i="4"/>
  <c r="F426" i="4"/>
  <c r="F427" i="4"/>
  <c r="D430" i="4"/>
  <c r="D536" i="4"/>
  <c r="D69" i="5"/>
  <c r="F196" i="5"/>
  <c r="F218" i="5"/>
  <c r="D129" i="6"/>
  <c r="H309" i="9"/>
  <c r="G309" i="9"/>
  <c r="E309" i="9" s="1"/>
  <c r="B309" i="9" s="1"/>
  <c r="H308" i="9"/>
  <c r="M228"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308" i="9"/>
  <c r="E308" i="9" s="1"/>
  <c r="B308" i="9" s="1"/>
  <c r="G302" i="9"/>
  <c r="E302" i="9" s="1"/>
  <c r="B302" i="9" s="1"/>
  <c r="G300" i="9"/>
  <c r="E300" i="9" s="1"/>
  <c r="B300" i="9" s="1"/>
  <c r="G222" i="9"/>
  <c r="E222" i="9" s="1"/>
  <c r="B222" i="9" s="1"/>
  <c r="G214" i="9"/>
  <c r="E214" i="9" s="1"/>
  <c r="B214" i="9" s="1"/>
  <c r="G211" i="9"/>
  <c r="E211" i="9" s="1"/>
  <c r="B211" i="9" s="1"/>
  <c r="L207" i="9"/>
  <c r="F207" i="9" s="1"/>
  <c r="G206" i="9"/>
  <c r="E206" i="9" s="1"/>
  <c r="B206" i="9" s="1"/>
  <c r="G202" i="9"/>
  <c r="E202" i="9" s="1"/>
  <c r="B202" i="9" s="1"/>
  <c r="G180" i="9"/>
  <c r="H179" i="9"/>
  <c r="G224" i="9"/>
  <c r="E224" i="9" s="1"/>
  <c r="B224" i="9" s="1"/>
  <c r="G216" i="9"/>
  <c r="E216" i="9" s="1"/>
  <c r="B216" i="9" s="1"/>
  <c r="G212" i="9"/>
  <c r="E212" i="9" s="1"/>
  <c r="B212" i="9" s="1"/>
  <c r="G208" i="9"/>
  <c r="E208" i="9" s="1"/>
  <c r="B208" i="9" s="1"/>
  <c r="G207" i="9"/>
  <c r="E207" i="9" s="1"/>
  <c r="G203" i="9"/>
  <c r="E203" i="9" s="1"/>
  <c r="B203" i="9" s="1"/>
  <c r="G179" i="9"/>
  <c r="E179" i="9" s="1"/>
  <c r="B179" i="9" s="1"/>
  <c r="G178" i="9"/>
  <c r="E178" i="9" s="1"/>
  <c r="B178" i="9" s="1"/>
  <c r="G177" i="9"/>
  <c r="E177" i="9" s="1"/>
  <c r="B177" i="9" s="1"/>
  <c r="G176" i="9"/>
  <c r="E176" i="9" s="1"/>
  <c r="B176" i="9" s="1"/>
  <c r="G175" i="9"/>
  <c r="E175" i="9" s="1"/>
  <c r="B175" i="9" s="1"/>
  <c r="G174" i="9"/>
  <c r="E174" i="9" s="1"/>
  <c r="B174" i="9" s="1"/>
  <c r="L228" i="9"/>
  <c r="F228" i="9" s="1"/>
  <c r="B228" i="9" s="1"/>
  <c r="G226" i="9"/>
  <c r="E226" i="9" s="1"/>
  <c r="B226" i="9" s="1"/>
  <c r="G218" i="9"/>
  <c r="E218" i="9" s="1"/>
  <c r="B218" i="9" s="1"/>
  <c r="G213" i="9"/>
  <c r="E213" i="9" s="1"/>
  <c r="B213" i="9" s="1"/>
  <c r="G209" i="9"/>
  <c r="E209" i="9" s="1"/>
  <c r="B209" i="9" s="1"/>
  <c r="G204" i="9"/>
  <c r="E204" i="9" s="1"/>
  <c r="B204" i="9" s="1"/>
  <c r="I10" i="9"/>
  <c r="G210" i="9"/>
  <c r="E210" i="9" s="1"/>
  <c r="B210" i="9" s="1"/>
  <c r="G220" i="9"/>
  <c r="E220" i="9" s="1"/>
  <c r="B220" i="9" s="1"/>
  <c r="B157" i="9"/>
  <c r="B165" i="9"/>
  <c r="B173"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5" i="9"/>
  <c r="E205" i="9" s="1"/>
  <c r="B205" i="9" s="1"/>
  <c r="H19" i="9"/>
  <c r="E19" i="9" s="1"/>
  <c r="B19" i="9" s="1"/>
  <c r="E79" i="9"/>
  <c r="B79" i="9" s="1"/>
  <c r="B85" i="9"/>
  <c r="B93" i="9"/>
  <c r="B101" i="9"/>
  <c r="B109" i="9"/>
  <c r="B117" i="9"/>
  <c r="B125" i="9"/>
  <c r="B133" i="9"/>
  <c r="B141" i="9"/>
  <c r="B149" i="9"/>
  <c r="B77" i="9"/>
  <c r="B161" i="9"/>
  <c r="B16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B230" i="9"/>
  <c r="B238" i="9"/>
  <c r="B246" i="9"/>
  <c r="F298" i="9"/>
  <c r="E319" i="9"/>
  <c r="B319" i="9" s="1"/>
  <c r="E323" i="9"/>
  <c r="B323" i="9" s="1"/>
  <c r="B229" i="9"/>
  <c r="B233" i="9"/>
  <c r="B237" i="9"/>
  <c r="B241" i="9"/>
  <c r="B245" i="9"/>
  <c r="B249" i="9"/>
  <c r="B253" i="9"/>
  <c r="B257" i="9"/>
  <c r="B261" i="9"/>
  <c r="B265" i="9"/>
  <c r="B269" i="9"/>
  <c r="B273" i="9"/>
  <c r="B277" i="9"/>
  <c r="B280" i="9"/>
  <c r="B281" i="9"/>
  <c r="B284" i="9"/>
  <c r="B285" i="9"/>
  <c r="B289" i="9"/>
  <c r="B303" i="9"/>
  <c r="E307" i="9"/>
  <c r="B307" i="9" s="1"/>
  <c r="B312" i="9"/>
  <c r="H423" i="1" l="1"/>
  <c r="G423" i="1"/>
  <c r="G190" i="1"/>
  <c r="H190" i="1"/>
  <c r="B207" i="9"/>
  <c r="F106" i="4"/>
  <c r="E180" i="9"/>
  <c r="B180" i="9" s="1"/>
  <c r="F430" i="4"/>
  <c r="C424" i="1"/>
  <c r="F273" i="4"/>
  <c r="C269" i="1"/>
  <c r="F49" i="4"/>
  <c r="C45" i="1"/>
  <c r="F647" i="4"/>
  <c r="C641" i="1"/>
  <c r="F35" i="6"/>
  <c r="H28" i="3"/>
  <c r="C1430" i="1"/>
  <c r="E308" i="4"/>
  <c r="F308" i="4" s="1"/>
  <c r="D304" i="1"/>
  <c r="H1638" i="1"/>
  <c r="G1638" i="1"/>
  <c r="I23" i="3"/>
  <c r="D1074" i="1"/>
  <c r="F134" i="4"/>
  <c r="C130" i="1"/>
  <c r="H1554" i="1"/>
  <c r="F262" i="4"/>
  <c r="C258" i="1"/>
  <c r="F629" i="4"/>
  <c r="C623" i="1"/>
  <c r="F230" i="4"/>
  <c r="C226" i="1"/>
  <c r="D6" i="4"/>
  <c r="F7" i="4"/>
  <c r="C3" i="1"/>
  <c r="D424" i="1"/>
  <c r="E152" i="4"/>
  <c r="D160" i="1"/>
  <c r="B345" i="9"/>
  <c r="E344" i="9"/>
  <c r="I10" i="3" s="1"/>
  <c r="F597" i="4"/>
  <c r="C591" i="1"/>
  <c r="H102" i="1"/>
  <c r="G102" i="1"/>
  <c r="I1573" i="1"/>
  <c r="I1560" i="1"/>
  <c r="H1680" i="1"/>
  <c r="G1680" i="1"/>
  <c r="F12" i="5"/>
  <c r="D7" i="5"/>
  <c r="C1017" i="1"/>
  <c r="F295" i="5"/>
  <c r="C1299" i="1"/>
  <c r="F522" i="4"/>
  <c r="C516" i="1"/>
  <c r="F202" i="4"/>
  <c r="C198" i="1"/>
  <c r="I1557" i="1"/>
  <c r="E6" i="5"/>
  <c r="I1544" i="1"/>
  <c r="I1540" i="1"/>
  <c r="E360" i="4"/>
  <c r="H23" i="3"/>
  <c r="F69" i="5"/>
  <c r="C1074" i="1"/>
  <c r="G335" i="9"/>
  <c r="E335" i="9" s="1"/>
  <c r="B335" i="9" s="1"/>
  <c r="F177" i="5"/>
  <c r="D176" i="5"/>
  <c r="C1181" i="1"/>
  <c r="F571" i="4"/>
  <c r="C565" i="1"/>
  <c r="H24" i="9"/>
  <c r="G24" i="9"/>
  <c r="D152" i="4"/>
  <c r="F153" i="4"/>
  <c r="C149" i="1"/>
  <c r="K1480" i="9"/>
  <c r="G343" i="9"/>
  <c r="E343" i="9" s="1"/>
  <c r="B343" i="9" s="1"/>
  <c r="I39" i="3"/>
  <c r="C1620" i="1"/>
  <c r="E315" i="9"/>
  <c r="B315" i="9" s="1"/>
  <c r="F406" i="4"/>
  <c r="C401" i="1"/>
  <c r="H1622" i="1"/>
  <c r="G1622" i="1"/>
  <c r="I25" i="3"/>
  <c r="D1254" i="1"/>
  <c r="E6" i="4"/>
  <c r="D45" i="1"/>
  <c r="F114" i="6"/>
  <c r="H30" i="3"/>
  <c r="C1509" i="1"/>
  <c r="D417" i="4"/>
  <c r="C303" i="1"/>
  <c r="F164" i="4"/>
  <c r="F129" i="6"/>
  <c r="C1524" i="1"/>
  <c r="D535" i="4"/>
  <c r="D639" i="4" s="1"/>
  <c r="F536" i="4"/>
  <c r="C530" i="1"/>
  <c r="D360" i="4"/>
  <c r="E535" i="4"/>
  <c r="D530" i="1"/>
  <c r="F125" i="4"/>
  <c r="C121" i="1"/>
  <c r="G342" i="9"/>
  <c r="E342" i="9" s="1"/>
  <c r="E314" i="9"/>
  <c r="B314" i="9" s="1"/>
  <c r="F479" i="4"/>
  <c r="C473" i="1"/>
  <c r="F221" i="4"/>
  <c r="C217" i="1"/>
  <c r="F82" i="4"/>
  <c r="C78" i="1"/>
  <c r="I40" i="3"/>
  <c r="C1621" i="1"/>
  <c r="E175" i="5"/>
  <c r="D1179" i="1" s="1"/>
  <c r="I24" i="3"/>
  <c r="D1180" i="1"/>
  <c r="F373" i="4"/>
  <c r="C368" i="1"/>
  <c r="I1569" i="1"/>
  <c r="G1627" i="1"/>
  <c r="H1627" i="1"/>
  <c r="D141" i="6"/>
  <c r="F309" i="4"/>
  <c r="I31" i="3"/>
  <c r="D1536" i="1"/>
  <c r="F88" i="5"/>
  <c r="C1093" i="1"/>
  <c r="I1542" i="1"/>
  <c r="I1547" i="1"/>
  <c r="I1549" i="1"/>
  <c r="F639" i="4" l="1"/>
  <c r="C633" i="1"/>
  <c r="F141" i="6"/>
  <c r="H31" i="3"/>
  <c r="C1536" i="1"/>
  <c r="G347" i="9"/>
  <c r="E347" i="9" s="1"/>
  <c r="H368" i="1"/>
  <c r="G368" i="1"/>
  <c r="H530" i="1"/>
  <c r="G530" i="1"/>
  <c r="F417" i="4"/>
  <c r="C412" i="1"/>
  <c r="D299" i="4"/>
  <c r="F152" i="4"/>
  <c r="H18" i="3"/>
  <c r="C148" i="1"/>
  <c r="E418" i="4"/>
  <c r="D413" i="1" s="1"/>
  <c r="D355" i="1"/>
  <c r="F7" i="5"/>
  <c r="D6" i="5"/>
  <c r="H22" i="3"/>
  <c r="C1012" i="1"/>
  <c r="H591" i="1"/>
  <c r="G591" i="1"/>
  <c r="G160" i="1"/>
  <c r="H160" i="1"/>
  <c r="H3" i="1"/>
  <c r="G3" i="1"/>
  <c r="H304" i="1"/>
  <c r="G304" i="1"/>
  <c r="E24" i="9"/>
  <c r="H1181" i="1"/>
  <c r="G1181" i="1"/>
  <c r="H1074" i="1"/>
  <c r="G1074" i="1"/>
  <c r="H198" i="1"/>
  <c r="G198" i="1"/>
  <c r="H1299" i="1"/>
  <c r="G1299" i="1"/>
  <c r="E299" i="4"/>
  <c r="E300" i="4" s="1"/>
  <c r="D296" i="1" s="1"/>
  <c r="I18" i="3"/>
  <c r="D148" i="1"/>
  <c r="H623" i="1"/>
  <c r="G623" i="1"/>
  <c r="E417" i="4"/>
  <c r="D412" i="1" s="1"/>
  <c r="D303" i="1"/>
  <c r="H641" i="1"/>
  <c r="G641" i="1"/>
  <c r="H269" i="1"/>
  <c r="G269" i="1"/>
  <c r="G1621" i="1"/>
  <c r="H1621" i="1"/>
  <c r="H217" i="1"/>
  <c r="G217" i="1"/>
  <c r="E341" i="9"/>
  <c r="B342" i="9"/>
  <c r="D640" i="4"/>
  <c r="F535" i="4"/>
  <c r="C529" i="1"/>
  <c r="H1509" i="1"/>
  <c r="G1509" i="1"/>
  <c r="D175" i="5"/>
  <c r="F176" i="5"/>
  <c r="H24" i="3"/>
  <c r="C1180" i="1"/>
  <c r="D422" i="4"/>
  <c r="D300" i="4"/>
  <c r="F6" i="4"/>
  <c r="H17" i="3"/>
  <c r="C2" i="1"/>
  <c r="G130" i="1"/>
  <c r="H130" i="1"/>
  <c r="G1430" i="1"/>
  <c r="H1430" i="1"/>
  <c r="H9" i="3"/>
  <c r="E640" i="4"/>
  <c r="D634" i="1" s="1"/>
  <c r="D529" i="1"/>
  <c r="E422" i="4"/>
  <c r="I17" i="3"/>
  <c r="D2" i="1"/>
  <c r="H1620" i="1"/>
  <c r="G1620" i="1"/>
  <c r="H11" i="3"/>
  <c r="G149" i="1"/>
  <c r="H149" i="1"/>
  <c r="G1093" i="1"/>
  <c r="H1093" i="1"/>
  <c r="H78" i="1"/>
  <c r="G78" i="1"/>
  <c r="H473" i="1"/>
  <c r="G473" i="1"/>
  <c r="H121" i="1"/>
  <c r="G121" i="1"/>
  <c r="D418" i="4"/>
  <c r="F360" i="4"/>
  <c r="C355" i="1"/>
  <c r="H1524" i="1"/>
  <c r="G1524" i="1"/>
  <c r="H303" i="1"/>
  <c r="G303" i="1"/>
  <c r="H1254" i="1"/>
  <c r="G1254" i="1"/>
  <c r="H401" i="1"/>
  <c r="G401" i="1"/>
  <c r="H565" i="1"/>
  <c r="G565" i="1"/>
  <c r="H299" i="9"/>
  <c r="D1011" i="1"/>
  <c r="H516" i="1"/>
  <c r="G516" i="1"/>
  <c r="H1017" i="1"/>
  <c r="G1017" i="1"/>
  <c r="E639" i="4"/>
  <c r="D633" i="1" s="1"/>
  <c r="H226" i="1"/>
  <c r="G226" i="1"/>
  <c r="H258" i="1"/>
  <c r="G258" i="1"/>
  <c r="H45" i="1"/>
  <c r="G45" i="1"/>
  <c r="H424" i="1"/>
  <c r="G424" i="1"/>
  <c r="F418" i="4" l="1"/>
  <c r="C413" i="1"/>
  <c r="E643" i="4"/>
  <c r="D417" i="1"/>
  <c r="K3" i="9"/>
  <c r="F300" i="4"/>
  <c r="C296" i="1"/>
  <c r="E423" i="4"/>
  <c r="E424" i="4" s="1"/>
  <c r="D419" i="1" s="1"/>
  <c r="E301" i="4"/>
  <c r="D297" i="1" s="1"/>
  <c r="D295" i="1"/>
  <c r="G299" i="9"/>
  <c r="E299" i="9" s="1"/>
  <c r="G306" i="9"/>
  <c r="E306" i="9" s="1"/>
  <c r="B306" i="9" s="1"/>
  <c r="F6" i="5"/>
  <c r="C1011" i="1"/>
  <c r="H148" i="1"/>
  <c r="G148" i="1"/>
  <c r="H412" i="1"/>
  <c r="G412" i="1"/>
  <c r="H2" i="1"/>
  <c r="G2" i="1"/>
  <c r="F422" i="4"/>
  <c r="D643" i="4"/>
  <c r="C417" i="1"/>
  <c r="H529" i="1"/>
  <c r="G529" i="1"/>
  <c r="B24" i="9"/>
  <c r="H355" i="1"/>
  <c r="G355" i="1"/>
  <c r="F175" i="5"/>
  <c r="C1179" i="1"/>
  <c r="H1012" i="1"/>
  <c r="G1012" i="1"/>
  <c r="E346" i="9"/>
  <c r="I9" i="3" s="1"/>
  <c r="B347" i="9"/>
  <c r="H633" i="1"/>
  <c r="G633" i="1"/>
  <c r="N3" i="9"/>
  <c r="I11" i="3"/>
  <c r="H1180" i="1"/>
  <c r="G1180" i="1"/>
  <c r="F640" i="4"/>
  <c r="C634" i="1"/>
  <c r="D301" i="4"/>
  <c r="F299" i="4"/>
  <c r="D423" i="4"/>
  <c r="D424" i="4" s="1"/>
  <c r="C295" i="1"/>
  <c r="H1536" i="1"/>
  <c r="G1536" i="1"/>
  <c r="F424" i="4" l="1"/>
  <c r="C419" i="1"/>
  <c r="F301" i="4"/>
  <c r="C297" i="1"/>
  <c r="H8" i="3"/>
  <c r="G1011" i="1"/>
  <c r="H1011" i="1"/>
  <c r="D637" i="1"/>
  <c r="H1179" i="1"/>
  <c r="G1179" i="1"/>
  <c r="H417" i="1"/>
  <c r="G417" i="1"/>
  <c r="H295" i="1"/>
  <c r="G295" i="1"/>
  <c r="D644" i="4"/>
  <c r="F423" i="4"/>
  <c r="D425" i="4"/>
  <c r="C418" i="1"/>
  <c r="G20" i="9"/>
  <c r="D645" i="4"/>
  <c r="F643" i="4"/>
  <c r="C637" i="1"/>
  <c r="E425" i="4"/>
  <c r="D420" i="1" s="1"/>
  <c r="E644" i="4"/>
  <c r="E645" i="4" s="1"/>
  <c r="D418" i="1"/>
  <c r="H20" i="9"/>
  <c r="H413" i="1"/>
  <c r="G413" i="1"/>
  <c r="H634" i="1"/>
  <c r="G634" i="1"/>
  <c r="B299" i="9"/>
  <c r="H296" i="1"/>
  <c r="G296" i="1"/>
  <c r="E20" i="9" l="1"/>
  <c r="B20" i="9" s="1"/>
  <c r="D639" i="1"/>
  <c r="F645" i="4"/>
  <c r="C639" i="1"/>
  <c r="H637" i="1"/>
  <c r="G637" i="1"/>
  <c r="H418" i="1"/>
  <c r="G418" i="1"/>
  <c r="H297" i="1"/>
  <c r="G297" i="1"/>
  <c r="E646" i="4"/>
  <c r="D638" i="1"/>
  <c r="F425" i="4"/>
  <c r="C420" i="1"/>
  <c r="M3" i="9"/>
  <c r="H419" i="1"/>
  <c r="G419" i="1"/>
  <c r="D646" i="4"/>
  <c r="D649" i="4" s="1"/>
  <c r="F644" i="4"/>
  <c r="C638" i="1"/>
  <c r="H19" i="3" l="1"/>
  <c r="C643" i="1"/>
  <c r="G297" i="9"/>
  <c r="E297" i="9" s="1"/>
  <c r="B297" i="9" s="1"/>
  <c r="H333" i="9"/>
  <c r="G333" i="9"/>
  <c r="E333" i="9" s="1"/>
  <c r="E650" i="4"/>
  <c r="D640" i="1"/>
  <c r="H420" i="1"/>
  <c r="G420" i="1"/>
  <c r="H638" i="1"/>
  <c r="G638" i="1"/>
  <c r="D650" i="4"/>
  <c r="F646" i="4"/>
  <c r="C640" i="1"/>
  <c r="H639" i="1"/>
  <c r="G639" i="1"/>
  <c r="E649" i="4"/>
  <c r="I20" i="3" l="1"/>
  <c r="D644" i="1"/>
  <c r="H640" i="1"/>
  <c r="G640" i="1"/>
  <c r="I19" i="3"/>
  <c r="D643" i="1"/>
  <c r="H7" i="3" s="1"/>
  <c r="F650" i="4"/>
  <c r="H20" i="3"/>
  <c r="C644" i="1"/>
  <c r="B333" i="9"/>
  <c r="E298" i="9"/>
  <c r="I8" i="3" s="1"/>
  <c r="F649" i="4"/>
  <c r="J3" i="9" l="1"/>
  <c r="G643" i="1"/>
  <c r="H644" i="1"/>
  <c r="G644" i="1"/>
  <c r="H643" i="1"/>
  <c r="G295" i="9" l="1"/>
  <c r="L293" i="9"/>
  <c r="F293" i="9" s="1"/>
  <c r="H295" i="9"/>
  <c r="H18" i="9"/>
  <c r="G18" i="9"/>
  <c r="I6" i="9"/>
  <c r="K12" i="9"/>
  <c r="G17" i="9"/>
  <c r="J6" i="9"/>
  <c r="I11" i="9"/>
  <c r="H17" i="9"/>
  <c r="J7" i="9"/>
  <c r="I12" i="9"/>
  <c r="J8" i="9"/>
  <c r="I13" i="9"/>
  <c r="G15" i="9"/>
  <c r="J17" i="9"/>
  <c r="K8" i="9"/>
  <c r="J13" i="9"/>
  <c r="I7" i="9"/>
  <c r="K13" i="9"/>
  <c r="I8" i="9"/>
  <c r="E8" i="9" s="1"/>
  <c r="B8" i="9" s="1"/>
  <c r="M15" i="9"/>
  <c r="I9" i="9"/>
  <c r="J9" i="9"/>
  <c r="H15" i="9"/>
  <c r="K9" i="9"/>
  <c r="L15" i="9"/>
  <c r="G21" i="9"/>
  <c r="K10" i="9"/>
  <c r="G16" i="9"/>
  <c r="H21" i="9"/>
  <c r="I5" i="9"/>
  <c r="K11" i="9"/>
  <c r="H16" i="9"/>
  <c r="J5" i="9"/>
  <c r="L16" i="9"/>
  <c r="K5" i="9"/>
  <c r="J10" i="9"/>
  <c r="M16" i="9"/>
  <c r="G22" i="9"/>
  <c r="K6" i="9"/>
  <c r="J11" i="9"/>
  <c r="I17" i="9"/>
  <c r="H22" i="9"/>
  <c r="K7" i="9"/>
  <c r="J12" i="9"/>
  <c r="F15" i="9" l="1"/>
  <c r="E10" i="9"/>
  <c r="B10" i="9" s="1"/>
  <c r="E9" i="9"/>
  <c r="B9" i="9" s="1"/>
  <c r="E7" i="9"/>
  <c r="B7" i="9" s="1"/>
  <c r="E15" i="9"/>
  <c r="E17" i="9"/>
  <c r="B17" i="9" s="1"/>
  <c r="E16" i="9"/>
  <c r="E13" i="9"/>
  <c r="B13" i="9" s="1"/>
  <c r="E11" i="9"/>
  <c r="B11" i="9" s="1"/>
  <c r="E6" i="9"/>
  <c r="B6" i="9" s="1"/>
  <c r="B293" i="9"/>
  <c r="F23" i="9"/>
  <c r="E22" i="9"/>
  <c r="B22" i="9" s="1"/>
  <c r="F16" i="9"/>
  <c r="F14" i="9" s="1"/>
  <c r="E5" i="9"/>
  <c r="E21" i="9"/>
  <c r="B21" i="9" s="1"/>
  <c r="E12" i="9"/>
  <c r="B12" i="9" s="1"/>
  <c r="E18" i="9"/>
  <c r="B18" i="9" s="1"/>
  <c r="E295" i="9"/>
  <c r="F3" i="9" l="1"/>
  <c r="E14" i="9"/>
  <c r="I13" i="3" s="1"/>
  <c r="B15" i="9"/>
  <c r="B295" i="9"/>
  <c r="E23" i="9"/>
  <c r="I7" i="3" s="1"/>
  <c r="E4" i="9"/>
  <c r="B5" i="9"/>
  <c r="B16" i="9"/>
  <c r="E3" i="9" l="1"/>
</calcChain>
</file>

<file path=xl/sharedStrings.xml><?xml version="1.0" encoding="utf-8"?>
<sst xmlns="http://schemas.openxmlformats.org/spreadsheetml/2006/main" count="4722" uniqueCount="3655">
  <si>
    <t>Obveznik:</t>
  </si>
  <si>
    <t>31430 - OPĆINA SVETI ĐURĐ</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</si>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</sst>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855680.11</v>
      </c>
      <c r="D2" s="7">
        <f>'PR-RAS'!E6</f>
        <v>690212.27</v>
      </c>
      <c r="E2" s="7">
        <v>0</v>
      </c>
      <c r="F2" s="7">
        <v>0</v>
      </c>
      <c r="G2" s="8">
        <f t="shared" ref="G2:G274" si="0">(B2/1000)*(C2*1+D2*2)</f>
        <v>2236.1046499999998</v>
      </c>
      <c r="H2" s="8">
        <f t="shared" ref="H2:H274" si="1">ABS(C2-ROUND(C2,0))+ABS(D2-ROUND(D2,0))</f>
        <v>0.38000000000465661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332654.95999999996</v>
      </c>
      <c r="D3" s="2">
        <f>'PR-RAS'!E7</f>
        <v>424774.19999999995</v>
      </c>
      <c r="E3" s="2">
        <v>0</v>
      </c>
      <c r="F3" s="2">
        <v>0</v>
      </c>
      <c r="G3" s="3">
        <f t="shared" si="0"/>
        <v>2364.40672</v>
      </c>
      <c r="H3" s="3">
        <f t="shared" si="1"/>
        <v>0.23999999999068677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328606.20999999996</v>
      </c>
      <c r="D4" s="2">
        <f>'PR-RAS'!E8</f>
        <v>418415.92</v>
      </c>
      <c r="E4" s="2">
        <v>0</v>
      </c>
      <c r="F4" s="2">
        <v>0</v>
      </c>
      <c r="G4" s="3">
        <f t="shared" si="0"/>
        <v>3496.3141499999997</v>
      </c>
      <c r="H4" s="3">
        <f t="shared" si="1"/>
        <v>0.28999999997904524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291180.84999999998</v>
      </c>
      <c r="D5" s="2">
        <f>'PR-RAS'!E9</f>
        <v>352199.18</v>
      </c>
      <c r="E5" s="2">
        <v>0</v>
      </c>
      <c r="F5" s="2">
        <v>0</v>
      </c>
      <c r="G5" s="3">
        <f t="shared" si="0"/>
        <v>3982.31684</v>
      </c>
      <c r="H5" s="3">
        <f t="shared" si="1"/>
        <v>0.33000000001629815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25589.55</v>
      </c>
      <c r="D6" s="2">
        <f>'PR-RAS'!E10</f>
        <v>19306.88</v>
      </c>
      <c r="E6" s="2">
        <v>0</v>
      </c>
      <c r="F6" s="2">
        <v>0</v>
      </c>
      <c r="G6" s="3">
        <f t="shared" si="0"/>
        <v>321.01655</v>
      </c>
      <c r="H6" s="3">
        <f t="shared" si="1"/>
        <v>0.56999999999970896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3282.62</v>
      </c>
      <c r="D7" s="2">
        <f>'PR-RAS'!E11</f>
        <v>730.67</v>
      </c>
      <c r="E7" s="2">
        <v>0</v>
      </c>
      <c r="F7" s="2">
        <v>0</v>
      </c>
      <c r="G7" s="3">
        <f t="shared" si="0"/>
        <v>28.463760000000001</v>
      </c>
      <c r="H7" s="3">
        <f t="shared" si="1"/>
        <v>0.71000000000015007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1260.5999999999999</v>
      </c>
      <c r="D8" s="2">
        <f>'PR-RAS'!E12</f>
        <v>781.52</v>
      </c>
      <c r="E8" s="2">
        <v>0</v>
      </c>
      <c r="F8" s="2">
        <v>0</v>
      </c>
      <c r="G8" s="3">
        <f t="shared" si="0"/>
        <v>19.76548</v>
      </c>
      <c r="H8" s="3">
        <f t="shared" si="1"/>
        <v>0.88000000000010914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7292.59</v>
      </c>
      <c r="D9" s="2">
        <f>'PR-RAS'!E13</f>
        <v>45397.67</v>
      </c>
      <c r="E9" s="2">
        <v>0</v>
      </c>
      <c r="F9" s="2">
        <v>0</v>
      </c>
      <c r="G9" s="3">
        <f t="shared" si="0"/>
        <v>784.70344</v>
      </c>
      <c r="H9" s="3">
        <f t="shared" si="1"/>
        <v>0.74000000000160071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3212.46</v>
      </c>
      <c r="D19" s="2">
        <f>'PR-RAS'!E23</f>
        <v>5725.06</v>
      </c>
      <c r="E19" s="2">
        <v>0</v>
      </c>
      <c r="F19" s="2">
        <v>0</v>
      </c>
      <c r="G19" s="3">
        <f t="shared" si="0"/>
        <v>263.92644000000001</v>
      </c>
      <c r="H19" s="3">
        <f t="shared" si="1"/>
        <v>0.52000000000043656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631.67999999999995</v>
      </c>
      <c r="E20" s="2">
        <v>0</v>
      </c>
      <c r="F20" s="2">
        <v>0</v>
      </c>
      <c r="G20" s="3">
        <f t="shared" si="0"/>
        <v>24.003839999999997</v>
      </c>
      <c r="H20" s="3">
        <f t="shared" si="1"/>
        <v>0.32000000000005002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3212.46</v>
      </c>
      <c r="D23" s="2">
        <f>'PR-RAS'!E27</f>
        <v>5093.38</v>
      </c>
      <c r="E23" s="2">
        <v>0</v>
      </c>
      <c r="F23" s="2">
        <v>0</v>
      </c>
      <c r="G23" s="3">
        <f t="shared" si="0"/>
        <v>294.78284000000002</v>
      </c>
      <c r="H23" s="3">
        <f t="shared" si="1"/>
        <v>0.84000000000014552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836.29</v>
      </c>
      <c r="D25" s="2">
        <f>'PR-RAS'!E29</f>
        <v>633.22</v>
      </c>
      <c r="E25" s="2">
        <v>0</v>
      </c>
      <c r="F25" s="2">
        <v>0</v>
      </c>
      <c r="G25" s="3">
        <f t="shared" si="0"/>
        <v>50.465519999999998</v>
      </c>
      <c r="H25" s="3">
        <f t="shared" si="1"/>
        <v>0.50999999999999091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836.29</v>
      </c>
      <c r="D27" s="2">
        <f>'PR-RAS'!E31</f>
        <v>633.22</v>
      </c>
      <c r="E27" s="2">
        <v>0</v>
      </c>
      <c r="F27" s="2">
        <v>0</v>
      </c>
      <c r="G27" s="3">
        <f t="shared" si="0"/>
        <v>54.67098</v>
      </c>
      <c r="H27" s="3">
        <f t="shared" si="1"/>
        <v>0.50999999999999091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468676.73</v>
      </c>
      <c r="D45" s="2">
        <f>'PR-RAS'!E49</f>
        <v>214331.31</v>
      </c>
      <c r="E45" s="2">
        <v>0</v>
      </c>
      <c r="F45" s="2">
        <v>0</v>
      </c>
      <c r="G45" s="3">
        <f t="shared" si="0"/>
        <v>39482.931399999994</v>
      </c>
      <c r="H45" s="3">
        <f t="shared" si="1"/>
        <v>0.58000000001629815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290292.77</v>
      </c>
      <c r="D54" s="2">
        <f>'PR-RAS'!E58</f>
        <v>33741</v>
      </c>
      <c r="E54" s="2">
        <v>0</v>
      </c>
      <c r="F54" s="2">
        <v>0</v>
      </c>
      <c r="G54" s="3">
        <f t="shared" si="0"/>
        <v>18962.062809999999</v>
      </c>
      <c r="H54" s="3">
        <f t="shared" si="1"/>
        <v>0.22999999998137355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172851</v>
      </c>
      <c r="D55" s="2">
        <f>'PR-RAS'!E59</f>
        <v>33741</v>
      </c>
      <c r="E55" s="2">
        <v>0</v>
      </c>
      <c r="F55" s="2">
        <v>0</v>
      </c>
      <c r="G55" s="3">
        <f t="shared" si="0"/>
        <v>12977.982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117441.77</v>
      </c>
      <c r="D56" s="2">
        <f>'PR-RAS'!E60</f>
        <v>0</v>
      </c>
      <c r="E56" s="2">
        <v>0</v>
      </c>
      <c r="F56" s="2">
        <v>0</v>
      </c>
      <c r="G56" s="3">
        <f t="shared" si="0"/>
        <v>6459.2973499999998</v>
      </c>
      <c r="H56" s="3">
        <f t="shared" si="1"/>
        <v>0.22999999999592546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178383.96</v>
      </c>
      <c r="D60" s="2">
        <f>'PR-RAS'!E64</f>
        <v>180590.31</v>
      </c>
      <c r="E60" s="2">
        <v>0</v>
      </c>
      <c r="F60" s="2">
        <v>0</v>
      </c>
      <c r="G60" s="3">
        <f t="shared" si="0"/>
        <v>31834.310219999996</v>
      </c>
      <c r="H60" s="3">
        <f t="shared" si="1"/>
        <v>0.35000000000582077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178383.96</v>
      </c>
      <c r="D63" s="2">
        <f>'PR-RAS'!E67</f>
        <v>180590.31</v>
      </c>
      <c r="E63" s="2">
        <v>0</v>
      </c>
      <c r="F63" s="2">
        <v>0</v>
      </c>
      <c r="G63" s="3">
        <f>(B63/1000)*(C63*1+D63*2)</f>
        <v>33453.003959999995</v>
      </c>
      <c r="H63" s="3">
        <f>ABS(C63-ROUND(C63,0))+ABS(D63-ROUND(D63,0))</f>
        <v>0.35000000000582077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28112.51</v>
      </c>
      <c r="D78" s="2">
        <f>'PR-RAS'!E82</f>
        <v>24241.25</v>
      </c>
      <c r="E78" s="2">
        <v>0</v>
      </c>
      <c r="F78" s="2">
        <v>0</v>
      </c>
      <c r="G78" s="3">
        <f t="shared" si="0"/>
        <v>5897.8157699999992</v>
      </c>
      <c r="H78" s="3">
        <f t="shared" si="1"/>
        <v>0.74000000000160071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28112.51</v>
      </c>
      <c r="D87" s="2">
        <f>'PR-RAS'!E91</f>
        <v>24241.25</v>
      </c>
      <c r="E87" s="2">
        <v>0</v>
      </c>
      <c r="F87" s="2">
        <v>0</v>
      </c>
      <c r="G87" s="3">
        <f t="shared" si="0"/>
        <v>6587.1708599999993</v>
      </c>
      <c r="H87" s="3">
        <f t="shared" si="1"/>
        <v>0.74000000000160071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5542.07</v>
      </c>
      <c r="D89" s="2">
        <f>'PR-RAS'!E93</f>
        <v>3785.99</v>
      </c>
      <c r="E89" s="2">
        <v>0</v>
      </c>
      <c r="F89" s="2">
        <v>0</v>
      </c>
      <c r="G89" s="3">
        <f t="shared" si="0"/>
        <v>1154.0364</v>
      </c>
      <c r="H89" s="3">
        <f t="shared" si="1"/>
        <v>7.999999999992724E-2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22570.44</v>
      </c>
      <c r="D90" s="2">
        <f>'PR-RAS'!E94</f>
        <v>20109.11</v>
      </c>
      <c r="E90" s="2">
        <v>0</v>
      </c>
      <c r="F90" s="2">
        <v>0</v>
      </c>
      <c r="G90" s="3">
        <f t="shared" si="0"/>
        <v>5588.19074</v>
      </c>
      <c r="H90" s="3">
        <f t="shared" si="1"/>
        <v>0.5499999999992724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346.15</v>
      </c>
      <c r="E93" s="2">
        <v>0</v>
      </c>
      <c r="F93" s="2">
        <v>0</v>
      </c>
      <c r="G93" s="3">
        <f t="shared" si="0"/>
        <v>63.691599999999994</v>
      </c>
      <c r="H93" s="3">
        <f t="shared" si="1"/>
        <v>0.14999999999997726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23586.050000000003</v>
      </c>
      <c r="D102" s="2">
        <f>'PR-RAS'!E106</f>
        <v>18262.05</v>
      </c>
      <c r="E102" s="2">
        <v>0</v>
      </c>
      <c r="F102" s="2">
        <v>0</v>
      </c>
      <c r="G102" s="3">
        <f t="shared" si="0"/>
        <v>6071.1251500000008</v>
      </c>
      <c r="H102" s="3">
        <f t="shared" si="1"/>
        <v>0.10000000000218279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21.87</v>
      </c>
      <c r="D103" s="2">
        <f>'PR-RAS'!E107</f>
        <v>0</v>
      </c>
      <c r="E103" s="2">
        <v>0</v>
      </c>
      <c r="F103" s="2">
        <v>0</v>
      </c>
      <c r="G103" s="3">
        <f t="shared" si="0"/>
        <v>2.2307399999999999</v>
      </c>
      <c r="H103" s="3">
        <f t="shared" si="1"/>
        <v>0.12999999999999901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21.87</v>
      </c>
      <c r="D107" s="2">
        <f>'PR-RAS'!E111</f>
        <v>0</v>
      </c>
      <c r="E107" s="2">
        <v>0</v>
      </c>
      <c r="F107" s="2">
        <v>0</v>
      </c>
      <c r="G107" s="3">
        <f t="shared" si="0"/>
        <v>2.3182200000000002</v>
      </c>
      <c r="H107" s="3">
        <f t="shared" si="1"/>
        <v>0.12999999999999901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2083.81</v>
      </c>
      <c r="D108" s="2">
        <f>'PR-RAS'!E112</f>
        <v>2031.9</v>
      </c>
      <c r="E108" s="2">
        <v>0</v>
      </c>
      <c r="F108" s="2">
        <v>0</v>
      </c>
      <c r="G108" s="3">
        <f t="shared" si="0"/>
        <v>657.7942700000001</v>
      </c>
      <c r="H108" s="3">
        <f t="shared" si="1"/>
        <v>0.28999999999996362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186.14</v>
      </c>
      <c r="D111" s="2">
        <f>'PR-RAS'!E115</f>
        <v>0</v>
      </c>
      <c r="E111" s="2">
        <v>0</v>
      </c>
      <c r="F111" s="2">
        <v>0</v>
      </c>
      <c r="G111" s="3">
        <f t="shared" si="0"/>
        <v>20.475399999999997</v>
      </c>
      <c r="H111" s="3">
        <f t="shared" si="1"/>
        <v>0.13999999999998636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1897.67</v>
      </c>
      <c r="D113" s="2">
        <f>'PR-RAS'!E117</f>
        <v>2031.9</v>
      </c>
      <c r="E113" s="2">
        <v>0</v>
      </c>
      <c r="F113" s="2">
        <v>0</v>
      </c>
      <c r="G113" s="3">
        <f t="shared" si="0"/>
        <v>667.68464000000006</v>
      </c>
      <c r="H113" s="3">
        <f t="shared" si="1"/>
        <v>0.42999999999983629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21480.370000000003</v>
      </c>
      <c r="D116" s="2">
        <f>'PR-RAS'!E120</f>
        <v>16230.15</v>
      </c>
      <c r="E116" s="2">
        <v>0</v>
      </c>
      <c r="F116" s="2">
        <v>0</v>
      </c>
      <c r="G116" s="3">
        <f t="shared" si="0"/>
        <v>6203.1770500000002</v>
      </c>
      <c r="H116" s="3">
        <f t="shared" si="1"/>
        <v>0.52000000000225555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11667.67</v>
      </c>
      <c r="D117" s="2">
        <f>'PR-RAS'!E121</f>
        <v>962.05</v>
      </c>
      <c r="E117" s="2">
        <v>0</v>
      </c>
      <c r="F117" s="2">
        <v>0</v>
      </c>
      <c r="G117" s="3">
        <f t="shared" si="0"/>
        <v>1576.6453200000001</v>
      </c>
      <c r="H117" s="3">
        <f t="shared" si="1"/>
        <v>0.37999999999988177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9812.7000000000007</v>
      </c>
      <c r="D118" s="2">
        <f>'PR-RAS'!E122</f>
        <v>15268.1</v>
      </c>
      <c r="E118" s="2">
        <v>0</v>
      </c>
      <c r="F118" s="2">
        <v>0</v>
      </c>
      <c r="G118" s="3">
        <f t="shared" si="0"/>
        <v>4720.8213000000005</v>
      </c>
      <c r="H118" s="3">
        <f t="shared" si="1"/>
        <v>0.3999999999996362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959.77</v>
      </c>
      <c r="D121" s="2">
        <f>'PR-RAS'!E125</f>
        <v>4246.9399999999996</v>
      </c>
      <c r="E121" s="2">
        <v>0</v>
      </c>
      <c r="F121" s="2">
        <v>0</v>
      </c>
      <c r="G121" s="3">
        <f t="shared" si="0"/>
        <v>1134.4379999999999</v>
      </c>
      <c r="H121" s="3">
        <f t="shared" si="1"/>
        <v>0.29000000000041837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959.77</v>
      </c>
      <c r="D122" s="2">
        <f>'PR-RAS'!E126</f>
        <v>4246.9399999999996</v>
      </c>
      <c r="E122" s="2">
        <v>0</v>
      </c>
      <c r="F122" s="2">
        <v>0</v>
      </c>
      <c r="G122" s="3">
        <f t="shared" si="0"/>
        <v>1143.89165</v>
      </c>
      <c r="H122" s="3">
        <f t="shared" si="1"/>
        <v>0.29000000000041837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959.77</v>
      </c>
      <c r="D124" s="2">
        <f>'PR-RAS'!E128</f>
        <v>4246.9399999999996</v>
      </c>
      <c r="E124" s="2">
        <v>0</v>
      </c>
      <c r="F124" s="2">
        <v>0</v>
      </c>
      <c r="G124" s="3">
        <f t="shared" si="0"/>
        <v>1162.7989499999999</v>
      </c>
      <c r="H124" s="3">
        <f t="shared" si="1"/>
        <v>0.29000000000041837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1690.09</v>
      </c>
      <c r="D136" s="2">
        <f>'PR-RAS'!E140</f>
        <v>4356.5200000000004</v>
      </c>
      <c r="E136" s="2">
        <v>0</v>
      </c>
      <c r="F136" s="2">
        <v>0</v>
      </c>
      <c r="G136" s="3">
        <f t="shared" si="0"/>
        <v>1404.4225500000002</v>
      </c>
      <c r="H136" s="3">
        <f t="shared" si="1"/>
        <v>0.56999999999948159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213</v>
      </c>
      <c r="E137" s="2">
        <v>0</v>
      </c>
      <c r="F137" s="2">
        <v>0</v>
      </c>
      <c r="G137" s="3">
        <f t="shared" si="0"/>
        <v>57.936000000000007</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213</v>
      </c>
      <c r="E144" s="2">
        <v>0</v>
      </c>
      <c r="F144" s="2">
        <v>0</v>
      </c>
      <c r="G144" s="3">
        <f t="shared" si="0"/>
        <v>60.917999999999992</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1690.09</v>
      </c>
      <c r="D147" s="2">
        <f>'PR-RAS'!E151</f>
        <v>4143.5200000000004</v>
      </c>
      <c r="E147" s="2">
        <v>0</v>
      </c>
      <c r="F147" s="2">
        <v>0</v>
      </c>
      <c r="G147" s="3">
        <f t="shared" si="0"/>
        <v>1456.6609800000001</v>
      </c>
      <c r="H147" s="3">
        <f t="shared" si="1"/>
        <v>0.56999999999948159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328908.29000000004</v>
      </c>
      <c r="D148" s="2">
        <f>'PR-RAS'!E152</f>
        <v>450863.30999999994</v>
      </c>
      <c r="E148" s="2">
        <v>0</v>
      </c>
      <c r="F148" s="2">
        <v>0</v>
      </c>
      <c r="G148" s="3">
        <f t="shared" si="0"/>
        <v>180903.33176999999</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83447.55</v>
      </c>
      <c r="D149" s="2">
        <f>'PR-RAS'!E153</f>
        <v>84518.399999999994</v>
      </c>
      <c r="E149" s="2">
        <v>0</v>
      </c>
      <c r="F149" s="2">
        <v>0</v>
      </c>
      <c r="G149" s="3">
        <f t="shared" si="0"/>
        <v>37367.683799999992</v>
      </c>
      <c r="H149" s="3">
        <f t="shared" si="1"/>
        <v>0.84999999999126885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52517.79</v>
      </c>
      <c r="D150" s="2">
        <f>'PR-RAS'!E154</f>
        <v>53066.400000000001</v>
      </c>
      <c r="E150" s="2">
        <v>0</v>
      </c>
      <c r="F150" s="2">
        <v>0</v>
      </c>
      <c r="G150" s="3">
        <f t="shared" si="0"/>
        <v>23638.937909999997</v>
      </c>
      <c r="H150" s="3">
        <f t="shared" si="1"/>
        <v>0.61000000000058208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49367.79</v>
      </c>
      <c r="D151" s="2">
        <f>'PR-RAS'!E155</f>
        <v>53066.400000000001</v>
      </c>
      <c r="E151" s="2">
        <v>0</v>
      </c>
      <c r="F151" s="2">
        <v>0</v>
      </c>
      <c r="G151" s="3">
        <f t="shared" si="0"/>
        <v>23325.088499999998</v>
      </c>
      <c r="H151" s="3">
        <f t="shared" si="1"/>
        <v>0.61000000000058208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3150</v>
      </c>
      <c r="D152" s="2">
        <f>'PR-RAS'!E156</f>
        <v>0</v>
      </c>
      <c r="E152" s="2">
        <v>0</v>
      </c>
      <c r="F152" s="2">
        <v>0</v>
      </c>
      <c r="G152" s="3">
        <f t="shared" si="0"/>
        <v>475.65</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8938.68</v>
      </c>
      <c r="D155" s="2">
        <f>'PR-RAS'!E159</f>
        <v>7850</v>
      </c>
      <c r="E155" s="2">
        <v>0</v>
      </c>
      <c r="F155" s="2">
        <v>0</v>
      </c>
      <c r="G155" s="3">
        <f t="shared" si="0"/>
        <v>3794.3567199999998</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21991.08</v>
      </c>
      <c r="D156" s="2">
        <f>'PR-RAS'!E160</f>
        <v>23602</v>
      </c>
      <c r="E156" s="2">
        <v>0</v>
      </c>
      <c r="F156" s="2">
        <v>0</v>
      </c>
      <c r="G156" s="3">
        <f t="shared" si="0"/>
        <v>10725.2374</v>
      </c>
      <c r="H156" s="3">
        <f t="shared" si="1"/>
        <v>8.000000000174623E-2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11964.81</v>
      </c>
      <c r="D157" s="2">
        <f>'PR-RAS'!E161</f>
        <v>12884.37</v>
      </c>
      <c r="E157" s="2">
        <v>0</v>
      </c>
      <c r="F157" s="2">
        <v>0</v>
      </c>
      <c r="G157" s="3">
        <f t="shared" si="0"/>
        <v>5886.4338000000007</v>
      </c>
      <c r="H157" s="3">
        <f t="shared" si="1"/>
        <v>0.56000000000130967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10026.27</v>
      </c>
      <c r="D158" s="2">
        <f>'PR-RAS'!E162</f>
        <v>10717.63</v>
      </c>
      <c r="E158" s="2">
        <v>0</v>
      </c>
      <c r="F158" s="2">
        <v>0</v>
      </c>
      <c r="G158" s="3">
        <f t="shared" si="0"/>
        <v>4939.4602100000002</v>
      </c>
      <c r="H158" s="3">
        <f t="shared" si="1"/>
        <v>0.64000000000123691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111345.59000000001</v>
      </c>
      <c r="D160" s="2">
        <f>'PR-RAS'!E164</f>
        <v>104586.9</v>
      </c>
      <c r="E160" s="2">
        <v>0</v>
      </c>
      <c r="F160" s="2">
        <v>0</v>
      </c>
      <c r="G160" s="3">
        <f t="shared" si="0"/>
        <v>50962.583010000002</v>
      </c>
      <c r="H160" s="3">
        <f t="shared" si="1"/>
        <v>0.50999999999476131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2161.36</v>
      </c>
      <c r="D161" s="2">
        <f>'PR-RAS'!E165</f>
        <v>1966.21</v>
      </c>
      <c r="E161" s="2">
        <v>0</v>
      </c>
      <c r="F161" s="2">
        <v>0</v>
      </c>
      <c r="G161" s="3">
        <f t="shared" si="0"/>
        <v>975.00480000000016</v>
      </c>
      <c r="H161" s="3">
        <f t="shared" si="1"/>
        <v>0.57000000000016371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1282.51</v>
      </c>
      <c r="D163" s="2">
        <f>'PR-RAS'!E167</f>
        <v>1337.36</v>
      </c>
      <c r="E163" s="2">
        <v>0</v>
      </c>
      <c r="F163" s="2">
        <v>0</v>
      </c>
      <c r="G163" s="3">
        <f t="shared" si="0"/>
        <v>641.07125999999994</v>
      </c>
      <c r="H163" s="3">
        <f t="shared" si="1"/>
        <v>0.84999999999990905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878.85</v>
      </c>
      <c r="D164" s="2">
        <f>'PR-RAS'!E168</f>
        <v>628.85</v>
      </c>
      <c r="E164" s="2">
        <v>0</v>
      </c>
      <c r="F164" s="2">
        <v>0</v>
      </c>
      <c r="G164" s="3">
        <f t="shared" si="0"/>
        <v>348.25765000000007</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20697.990000000002</v>
      </c>
      <c r="D166" s="2">
        <f>'PR-RAS'!E170</f>
        <v>22498.94</v>
      </c>
      <c r="E166" s="2">
        <v>0</v>
      </c>
      <c r="F166" s="2">
        <v>0</v>
      </c>
      <c r="G166" s="3">
        <f t="shared" si="0"/>
        <v>10839.81855</v>
      </c>
      <c r="H166" s="3">
        <f t="shared" si="1"/>
        <v>6.9999999999708962E-2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674.5</v>
      </c>
      <c r="D167" s="2">
        <f>'PR-RAS'!E171</f>
        <v>413.12</v>
      </c>
      <c r="E167" s="2">
        <v>0</v>
      </c>
      <c r="F167" s="2">
        <v>0</v>
      </c>
      <c r="G167" s="3">
        <f t="shared" si="0"/>
        <v>249.12284000000002</v>
      </c>
      <c r="H167" s="3">
        <f t="shared" si="1"/>
        <v>0.62000000000000455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13048.02</v>
      </c>
      <c r="D169" s="2">
        <f>'PR-RAS'!E173</f>
        <v>16215.98</v>
      </c>
      <c r="E169" s="2">
        <v>0</v>
      </c>
      <c r="F169" s="2">
        <v>0</v>
      </c>
      <c r="G169" s="3">
        <f t="shared" si="0"/>
        <v>7640.6366399999997</v>
      </c>
      <c r="H169" s="3">
        <f t="shared" si="1"/>
        <v>4.0000000000873115E-2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5042.1000000000004</v>
      </c>
      <c r="D170" s="2">
        <f>'PR-RAS'!E174</f>
        <v>3937.8</v>
      </c>
      <c r="E170" s="2">
        <v>0</v>
      </c>
      <c r="F170" s="2">
        <v>0</v>
      </c>
      <c r="G170" s="3">
        <f t="shared" si="0"/>
        <v>2183.0913</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1933.37</v>
      </c>
      <c r="D171" s="2">
        <f>'PR-RAS'!E175</f>
        <v>1779.18</v>
      </c>
      <c r="E171" s="2">
        <v>0</v>
      </c>
      <c r="F171" s="2">
        <v>0</v>
      </c>
      <c r="G171" s="3">
        <f t="shared" si="0"/>
        <v>933.59410000000003</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152.86000000000001</v>
      </c>
      <c r="E173" s="2">
        <v>0</v>
      </c>
      <c r="F173" s="2">
        <v>0</v>
      </c>
      <c r="G173" s="3">
        <f t="shared" si="0"/>
        <v>52.583840000000002</v>
      </c>
      <c r="H173" s="3">
        <f t="shared" si="1"/>
        <v>0.13999999999998636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78831.39</v>
      </c>
      <c r="D174" s="2">
        <f>'PR-RAS'!E178</f>
        <v>72711</v>
      </c>
      <c r="E174" s="2">
        <v>0</v>
      </c>
      <c r="F174" s="2">
        <v>0</v>
      </c>
      <c r="G174" s="3">
        <f t="shared" si="0"/>
        <v>38795.836470000002</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2577.1</v>
      </c>
      <c r="D175" s="2">
        <f>'PR-RAS'!E179</f>
        <v>1299.23</v>
      </c>
      <c r="E175" s="2">
        <v>0</v>
      </c>
      <c r="F175" s="2">
        <v>0</v>
      </c>
      <c r="G175" s="3">
        <f t="shared" si="0"/>
        <v>900.54743999999982</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13275.68</v>
      </c>
      <c r="D176" s="2">
        <f>'PR-RAS'!E180</f>
        <v>25514.07</v>
      </c>
      <c r="E176" s="2">
        <v>0</v>
      </c>
      <c r="F176" s="2">
        <v>0</v>
      </c>
      <c r="G176" s="3">
        <f t="shared" si="0"/>
        <v>11253.1685</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5761.54</v>
      </c>
      <c r="D177" s="2">
        <f>'PR-RAS'!E181</f>
        <v>2600.79</v>
      </c>
      <c r="E177" s="2">
        <v>0</v>
      </c>
      <c r="F177" s="2">
        <v>0</v>
      </c>
      <c r="G177" s="3">
        <f t="shared" si="0"/>
        <v>1929.5091199999997</v>
      </c>
      <c r="H177" s="3">
        <f t="shared" si="1"/>
        <v>0.67000000000007276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28489.56</v>
      </c>
      <c r="D178" s="2">
        <f>'PR-RAS'!E182</f>
        <v>12205.8</v>
      </c>
      <c r="E178" s="2">
        <v>0</v>
      </c>
      <c r="F178" s="2">
        <v>0</v>
      </c>
      <c r="G178" s="3">
        <f t="shared" si="0"/>
        <v>9363.5053200000002</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3939.67</v>
      </c>
      <c r="D179" s="2">
        <f>'PR-RAS'!E183</f>
        <v>4635.42</v>
      </c>
      <c r="E179" s="2">
        <v>0</v>
      </c>
      <c r="F179" s="2">
        <v>0</v>
      </c>
      <c r="G179" s="3">
        <f t="shared" si="0"/>
        <v>2351.4707800000001</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1703.31</v>
      </c>
      <c r="D180" s="2">
        <f>'PR-RAS'!E184</f>
        <v>676.68</v>
      </c>
      <c r="E180" s="2">
        <v>0</v>
      </c>
      <c r="F180" s="2">
        <v>0</v>
      </c>
      <c r="G180" s="3">
        <f t="shared" si="0"/>
        <v>547.14392999999995</v>
      </c>
      <c r="H180" s="3">
        <f t="shared" si="1"/>
        <v>0.62999999999999545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17112.5</v>
      </c>
      <c r="D181" s="2">
        <f>'PR-RAS'!E185</f>
        <v>14882.5</v>
      </c>
      <c r="E181" s="2">
        <v>0</v>
      </c>
      <c r="F181" s="2">
        <v>0</v>
      </c>
      <c r="G181" s="3">
        <f t="shared" si="0"/>
        <v>8437.9499999999989</v>
      </c>
      <c r="H181" s="3">
        <f t="shared" si="1"/>
        <v>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2324.6799999999998</v>
      </c>
      <c r="D182" s="2">
        <f>'PR-RAS'!E186</f>
        <v>2588.7600000000002</v>
      </c>
      <c r="E182" s="2">
        <v>0</v>
      </c>
      <c r="F182" s="2">
        <v>0</v>
      </c>
      <c r="G182" s="3">
        <f t="shared" si="0"/>
        <v>1357.8982000000001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3647.35</v>
      </c>
      <c r="D183" s="2">
        <f>'PR-RAS'!E187</f>
        <v>8307.75</v>
      </c>
      <c r="E183" s="2">
        <v>0</v>
      </c>
      <c r="F183" s="2">
        <v>0</v>
      </c>
      <c r="G183" s="3">
        <f t="shared" si="0"/>
        <v>3687.8386999999998</v>
      </c>
      <c r="H183" s="3">
        <f t="shared" si="1"/>
        <v>0.59999999999990905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9654.85</v>
      </c>
      <c r="D190" s="2">
        <f>'PR-RAS'!E194</f>
        <v>7410.75</v>
      </c>
      <c r="E190" s="2">
        <v>0</v>
      </c>
      <c r="F190" s="2">
        <v>0</v>
      </c>
      <c r="G190" s="3">
        <f t="shared" si="0"/>
        <v>4626.0301499999996</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3709.33</v>
      </c>
      <c r="D191" s="2">
        <f>'PR-RAS'!E195</f>
        <v>1597.45</v>
      </c>
      <c r="E191" s="2">
        <v>0</v>
      </c>
      <c r="F191" s="2">
        <v>0</v>
      </c>
      <c r="G191" s="3">
        <f t="shared" si="0"/>
        <v>1311.8036999999999</v>
      </c>
      <c r="H191" s="3">
        <f t="shared" si="1"/>
        <v>0.77999999999997272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979.4</v>
      </c>
      <c r="D192" s="2">
        <f>'PR-RAS'!E196</f>
        <v>559.42999999999995</v>
      </c>
      <c r="E192" s="2">
        <v>0</v>
      </c>
      <c r="F192" s="2">
        <v>0</v>
      </c>
      <c r="G192" s="3">
        <f t="shared" si="0"/>
        <v>400.76765999999998</v>
      </c>
      <c r="H192" s="3">
        <f t="shared" si="1"/>
        <v>0.82999999999992724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2893.09</v>
      </c>
      <c r="D193" s="2">
        <f>'PR-RAS'!E197</f>
        <v>1837.04</v>
      </c>
      <c r="E193" s="2">
        <v>0</v>
      </c>
      <c r="F193" s="2">
        <v>0</v>
      </c>
      <c r="G193" s="3">
        <f t="shared" si="0"/>
        <v>1260.8966399999999</v>
      </c>
      <c r="H193" s="3">
        <f t="shared" si="1"/>
        <v>0.13000000000010914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1129.92</v>
      </c>
      <c r="D194" s="2">
        <f>'PR-RAS'!E198</f>
        <v>1129.92</v>
      </c>
      <c r="E194" s="2">
        <v>0</v>
      </c>
      <c r="F194" s="2">
        <v>0</v>
      </c>
      <c r="G194" s="3">
        <f t="shared" si="0"/>
        <v>654.22368000000006</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513.11</v>
      </c>
      <c r="D195" s="2">
        <f>'PR-RAS'!E199</f>
        <v>560.05999999999995</v>
      </c>
      <c r="E195" s="2">
        <v>0</v>
      </c>
      <c r="F195" s="2">
        <v>0</v>
      </c>
      <c r="G195" s="3">
        <f t="shared" si="0"/>
        <v>316.84662000000003</v>
      </c>
      <c r="H195" s="3">
        <f t="shared" si="1"/>
        <v>0.16999999999995907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430</v>
      </c>
      <c r="D197" s="2">
        <f>'PR-RAS'!E201</f>
        <v>1726.85</v>
      </c>
      <c r="E197" s="2">
        <v>0</v>
      </c>
      <c r="F197" s="2">
        <v>0</v>
      </c>
      <c r="G197" s="3">
        <f t="shared" si="0"/>
        <v>761.20519999999999</v>
      </c>
      <c r="H197" s="3">
        <f t="shared" si="1"/>
        <v>0.15000000000009095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5964.34</v>
      </c>
      <c r="D198" s="2">
        <f>'PR-RAS'!E202</f>
        <v>2969.44</v>
      </c>
      <c r="E198" s="2">
        <v>0</v>
      </c>
      <c r="F198" s="2">
        <v>0</v>
      </c>
      <c r="G198" s="3">
        <f t="shared" si="0"/>
        <v>2344.9343400000002</v>
      </c>
      <c r="H198" s="3">
        <f t="shared" si="1"/>
        <v>0.78000000000020009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151.66999999999999</v>
      </c>
      <c r="E204" s="2">
        <v>0</v>
      </c>
      <c r="F204" s="2">
        <v>0</v>
      </c>
      <c r="G204" s="3">
        <f t="shared" si="0"/>
        <v>61.578020000000002</v>
      </c>
      <c r="H204" s="3">
        <f t="shared" si="1"/>
        <v>0.33000000000001251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151.66999999999999</v>
      </c>
      <c r="E207" s="2">
        <v>0</v>
      </c>
      <c r="F207" s="2">
        <v>0</v>
      </c>
      <c r="G207" s="3">
        <f t="shared" si="0"/>
        <v>62.488039999999991</v>
      </c>
      <c r="H207" s="3">
        <f t="shared" si="1"/>
        <v>0.33000000000001251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5964.34</v>
      </c>
      <c r="D212" s="2">
        <f>'PR-RAS'!E216</f>
        <v>2817.77</v>
      </c>
      <c r="E212" s="2">
        <v>0</v>
      </c>
      <c r="F212" s="2">
        <v>0</v>
      </c>
      <c r="G212" s="3">
        <f t="shared" si="0"/>
        <v>2447.5746800000002</v>
      </c>
      <c r="H212" s="3">
        <f t="shared" si="1"/>
        <v>0.57000000000016371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1738.36</v>
      </c>
      <c r="D213" s="2">
        <f>'PR-RAS'!E217</f>
        <v>2777</v>
      </c>
      <c r="E213" s="2">
        <v>0</v>
      </c>
      <c r="F213" s="2">
        <v>0</v>
      </c>
      <c r="G213" s="3">
        <f t="shared" si="0"/>
        <v>1545.9803199999999</v>
      </c>
      <c r="H213" s="3">
        <f t="shared" si="1"/>
        <v>0.35999999999989996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32.200000000000003</v>
      </c>
      <c r="D215" s="2">
        <f>'PR-RAS'!E219</f>
        <v>40.770000000000003</v>
      </c>
      <c r="E215" s="2">
        <v>0</v>
      </c>
      <c r="F215" s="2">
        <v>0</v>
      </c>
      <c r="G215" s="3">
        <f t="shared" si="0"/>
        <v>24.34036</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4193.78</v>
      </c>
      <c r="D216" s="2">
        <f>'PR-RAS'!E220</f>
        <v>0</v>
      </c>
      <c r="E216" s="2">
        <v>0</v>
      </c>
      <c r="F216" s="2">
        <v>0</v>
      </c>
      <c r="G216" s="3">
        <f t="shared" si="0"/>
        <v>901.66269999999997</v>
      </c>
      <c r="H216" s="3">
        <f t="shared" si="1"/>
        <v>0.22000000000025466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3817.22</v>
      </c>
      <c r="D217" s="2">
        <f>'PR-RAS'!E221</f>
        <v>1720</v>
      </c>
      <c r="E217" s="2">
        <v>0</v>
      </c>
      <c r="F217" s="2">
        <v>0</v>
      </c>
      <c r="G217" s="3">
        <f t="shared" si="0"/>
        <v>1567.5595199999998</v>
      </c>
      <c r="H217" s="3">
        <f t="shared" si="1"/>
        <v>0.21999999999979991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480</v>
      </c>
      <c r="D218" s="2">
        <f>'PR-RAS'!E222</f>
        <v>0</v>
      </c>
      <c r="E218" s="2">
        <v>0</v>
      </c>
      <c r="F218" s="2">
        <v>0</v>
      </c>
      <c r="G218" s="3">
        <f t="shared" si="0"/>
        <v>104.16</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480</v>
      </c>
      <c r="D220" s="2">
        <f>'PR-RAS'!E224</f>
        <v>0</v>
      </c>
      <c r="E220" s="2">
        <v>0</v>
      </c>
      <c r="F220" s="2">
        <v>0</v>
      </c>
      <c r="G220" s="3">
        <f t="shared" si="0"/>
        <v>105.12</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3337.22</v>
      </c>
      <c r="D221" s="2">
        <f>'PR-RAS'!E225</f>
        <v>1720</v>
      </c>
      <c r="E221" s="2">
        <v>0</v>
      </c>
      <c r="F221" s="2">
        <v>0</v>
      </c>
      <c r="G221" s="3">
        <f t="shared" si="0"/>
        <v>1490.9884</v>
      </c>
      <c r="H221" s="3">
        <f t="shared" si="1"/>
        <v>0.21999999999979991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720</v>
      </c>
      <c r="E223" s="2">
        <v>0</v>
      </c>
      <c r="F223" s="2">
        <v>0</v>
      </c>
      <c r="G223" s="3">
        <f t="shared" si="0"/>
        <v>319.68</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3337.22</v>
      </c>
      <c r="D224" s="2">
        <f>'PR-RAS'!E228</f>
        <v>1000</v>
      </c>
      <c r="E224" s="2">
        <v>0</v>
      </c>
      <c r="F224" s="2">
        <v>0</v>
      </c>
      <c r="G224" s="3">
        <f t="shared" si="0"/>
        <v>1190.2000599999999</v>
      </c>
      <c r="H224" s="3">
        <f t="shared" si="1"/>
        <v>0.21999999999979991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80000</v>
      </c>
      <c r="D226" s="2">
        <f>'PR-RAS'!E230</f>
        <v>166672.21</v>
      </c>
      <c r="E226" s="2">
        <v>0</v>
      </c>
      <c r="F226" s="2">
        <v>0</v>
      </c>
      <c r="G226" s="3">
        <f t="shared" si="0"/>
        <v>93002.494500000001</v>
      </c>
      <c r="H226" s="3">
        <f t="shared" si="1"/>
        <v>0.20999999999185093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2078.1799999999998</v>
      </c>
      <c r="E233" s="2">
        <v>0</v>
      </c>
      <c r="F233" s="2">
        <v>0</v>
      </c>
      <c r="G233" s="3">
        <f t="shared" si="0"/>
        <v>964.27552000000003</v>
      </c>
      <c r="H233" s="3">
        <f t="shared" si="1"/>
        <v>0.17999999999983629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2078.1799999999998</v>
      </c>
      <c r="E234" s="2">
        <v>0</v>
      </c>
      <c r="F234" s="2">
        <v>0</v>
      </c>
      <c r="G234" s="3">
        <f t="shared" si="0"/>
        <v>968.43187999999998</v>
      </c>
      <c r="H234" s="3">
        <f t="shared" si="1"/>
        <v>0.17999999999983629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5323.91</v>
      </c>
      <c r="E242" s="2">
        <v>0</v>
      </c>
      <c r="F242" s="2">
        <v>0</v>
      </c>
      <c r="G242" s="3">
        <f t="shared" si="0"/>
        <v>2566.12462</v>
      </c>
      <c r="H242" s="3">
        <f t="shared" si="1"/>
        <v>9.0000000000145519E-2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5323.91</v>
      </c>
      <c r="E243" s="2">
        <v>0</v>
      </c>
      <c r="F243" s="2">
        <v>0</v>
      </c>
      <c r="G243" s="3">
        <f t="shared" si="0"/>
        <v>2576.7724399999997</v>
      </c>
      <c r="H243" s="3">
        <f t="shared" si="1"/>
        <v>9.0000000000145519E-2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80000</v>
      </c>
      <c r="D246" s="2">
        <f>'PR-RAS'!E250</f>
        <v>159270.12</v>
      </c>
      <c r="E246" s="2">
        <v>0</v>
      </c>
      <c r="F246" s="2">
        <v>0</v>
      </c>
      <c r="G246" s="3">
        <f t="shared" si="0"/>
        <v>97642.358800000002</v>
      </c>
      <c r="H246" s="3">
        <f t="shared" si="1"/>
        <v>0.11999999999534339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80000</v>
      </c>
      <c r="D247" s="2">
        <f>'PR-RAS'!E251</f>
        <v>159270.12</v>
      </c>
      <c r="E247" s="2">
        <v>0</v>
      </c>
      <c r="F247" s="2">
        <v>0</v>
      </c>
      <c r="G247" s="3">
        <f t="shared" si="0"/>
        <v>98040.899039999989</v>
      </c>
      <c r="H247" s="3">
        <f t="shared" si="1"/>
        <v>0.11999999999534339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6073.59</v>
      </c>
      <c r="D258" s="2">
        <f>'PR-RAS'!E262</f>
        <v>56163.460000000006</v>
      </c>
      <c r="E258" s="2">
        <v>0</v>
      </c>
      <c r="F258" s="2">
        <v>0</v>
      </c>
      <c r="G258" s="3">
        <f t="shared" si="0"/>
        <v>30428.931070000002</v>
      </c>
      <c r="H258" s="3">
        <f t="shared" si="1"/>
        <v>0.87000000000625732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6073.59</v>
      </c>
      <c r="D265" s="2">
        <f>'PR-RAS'!E269</f>
        <v>56163.460000000006</v>
      </c>
      <c r="E265" s="2">
        <v>0</v>
      </c>
      <c r="F265" s="2">
        <v>0</v>
      </c>
      <c r="G265" s="3">
        <f t="shared" si="0"/>
        <v>31257.734640000002</v>
      </c>
      <c r="H265" s="3">
        <f t="shared" si="1"/>
        <v>0.87000000000625732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1704</v>
      </c>
      <c r="D266" s="2">
        <f>'PR-RAS'!E270</f>
        <v>29581.56</v>
      </c>
      <c r="E266" s="2">
        <v>0</v>
      </c>
      <c r="F266" s="2">
        <v>0</v>
      </c>
      <c r="G266" s="3">
        <f t="shared" si="0"/>
        <v>16129.786800000002</v>
      </c>
      <c r="H266" s="3">
        <f t="shared" si="1"/>
        <v>0.43999999999869033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4369.59</v>
      </c>
      <c r="D267" s="2">
        <f>'PR-RAS'!E271</f>
        <v>26581.9</v>
      </c>
      <c r="E267" s="2">
        <v>0</v>
      </c>
      <c r="F267" s="2">
        <v>0</v>
      </c>
      <c r="G267" s="3">
        <f t="shared" si="0"/>
        <v>15303.881740000001</v>
      </c>
      <c r="H267" s="3">
        <f t="shared" si="1"/>
        <v>0.50999999999839929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38260</v>
      </c>
      <c r="D269" s="2">
        <f>'PR-RAS'!E273</f>
        <v>34232.899999999994</v>
      </c>
      <c r="E269" s="2">
        <v>0</v>
      </c>
      <c r="F269" s="2">
        <v>0</v>
      </c>
      <c r="G269" s="3">
        <f t="shared" si="0"/>
        <v>28602.5144</v>
      </c>
      <c r="H269" s="3">
        <f t="shared" si="1"/>
        <v>0.10000000000582077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38260</v>
      </c>
      <c r="D270" s="2">
        <f>'PR-RAS'!E274</f>
        <v>34232.899999999994</v>
      </c>
      <c r="E270" s="2">
        <v>0</v>
      </c>
      <c r="F270" s="2">
        <v>0</v>
      </c>
      <c r="G270" s="3">
        <f t="shared" si="0"/>
        <v>28709.2402</v>
      </c>
      <c r="H270" s="3">
        <f t="shared" si="1"/>
        <v>0.10000000000582077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38260</v>
      </c>
      <c r="D271" s="2">
        <f>'PR-RAS'!E275</f>
        <v>33244.379999999997</v>
      </c>
      <c r="E271" s="2">
        <v>0</v>
      </c>
      <c r="F271" s="2">
        <v>0</v>
      </c>
      <c r="G271" s="3">
        <f t="shared" si="0"/>
        <v>28282.165199999999</v>
      </c>
      <c r="H271" s="3">
        <f t="shared" si="1"/>
        <v>0.37999999999738066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988.52</v>
      </c>
      <c r="E272" s="2">
        <v>0</v>
      </c>
      <c r="F272" s="2">
        <v>0</v>
      </c>
      <c r="G272" s="3">
        <f t="shared" si="0"/>
        <v>535.77784000000008</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328908.29000000004</v>
      </c>
      <c r="D295" s="2">
        <f>'PR-RAS'!E299</f>
        <v>450863.30999999994</v>
      </c>
      <c r="E295" s="2">
        <v>0</v>
      </c>
      <c r="F295" s="2">
        <v>0</v>
      </c>
      <c r="G295" s="3">
        <f t="shared" si="12"/>
        <v>361806.66353999998</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526771.81999999995</v>
      </c>
      <c r="D296" s="2">
        <f>'PR-RAS'!E300</f>
        <v>239348.96000000008</v>
      </c>
      <c r="E296" s="2">
        <v>0</v>
      </c>
      <c r="F296" s="2">
        <v>0</v>
      </c>
      <c r="G296" s="3">
        <f t="shared" si="12"/>
        <v>296613.57329999999</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743279.25</v>
      </c>
      <c r="D298" s="2">
        <f>'PR-RAS'!E302</f>
        <v>1087746.6299999999</v>
      </c>
      <c r="E298" s="2">
        <v>0</v>
      </c>
      <c r="F298" s="2">
        <v>0</v>
      </c>
      <c r="G298" s="3">
        <f t="shared" si="12"/>
        <v>866875.43546999991</v>
      </c>
      <c r="H298" s="3">
        <f t="shared" si="13"/>
        <v>0.62000000011175871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39405.230000000003</v>
      </c>
      <c r="D300" s="2">
        <f>'PR-RAS'!E304</f>
        <v>31779.200000000001</v>
      </c>
      <c r="E300" s="2">
        <v>0</v>
      </c>
      <c r="F300" s="2">
        <v>0</v>
      </c>
      <c r="G300" s="3">
        <f t="shared" si="12"/>
        <v>30786.125370000002</v>
      </c>
      <c r="H300" s="3">
        <f t="shared" si="13"/>
        <v>0.43000000000392902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781.71</v>
      </c>
      <c r="D303" s="2">
        <f>'PR-RAS'!E308</f>
        <v>858.52</v>
      </c>
      <c r="E303" s="2">
        <v>0</v>
      </c>
      <c r="F303" s="2">
        <v>0</v>
      </c>
      <c r="G303" s="3">
        <f t="shared" si="12"/>
        <v>754.62249999999995</v>
      </c>
      <c r="H303" s="3">
        <f t="shared" si="13"/>
        <v>0.76999999999998181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781.71</v>
      </c>
      <c r="D304" s="2">
        <f>'PR-RAS'!E309</f>
        <v>858.52</v>
      </c>
      <c r="E304" s="2">
        <v>0</v>
      </c>
      <c r="F304" s="2">
        <v>0</v>
      </c>
      <c r="G304" s="3">
        <f t="shared" si="12"/>
        <v>757.12125000000003</v>
      </c>
      <c r="H304" s="3">
        <f t="shared" si="13"/>
        <v>0.76999999999998181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781.71</v>
      </c>
      <c r="D305" s="2">
        <f>'PR-RAS'!E310</f>
        <v>858.52</v>
      </c>
      <c r="E305" s="2">
        <v>0</v>
      </c>
      <c r="F305" s="2">
        <v>0</v>
      </c>
      <c r="G305" s="3">
        <f t="shared" si="12"/>
        <v>759.62</v>
      </c>
      <c r="H305" s="3">
        <f t="shared" si="13"/>
        <v>0.76999999999998181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781.71</v>
      </c>
      <c r="D306" s="2">
        <f>'PR-RAS'!E311</f>
        <v>858.52</v>
      </c>
      <c r="E306" s="2">
        <v>0</v>
      </c>
      <c r="F306" s="2">
        <v>0</v>
      </c>
      <c r="G306" s="3">
        <f t="shared" si="12"/>
        <v>762.11874999999998</v>
      </c>
      <c r="H306" s="3">
        <f t="shared" si="13"/>
        <v>0.76999999999998181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364563.99</v>
      </c>
      <c r="D355" s="2">
        <f>'PR-RAS'!E360</f>
        <v>17372.02</v>
      </c>
      <c r="E355" s="2">
        <v>0</v>
      </c>
      <c r="F355" s="2">
        <v>0</v>
      </c>
      <c r="G355" s="3">
        <f t="shared" si="12"/>
        <v>141355.04261999999</v>
      </c>
      <c r="H355" s="3">
        <f t="shared" si="13"/>
        <v>3.0000000009749783E-2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9496.9599999999991</v>
      </c>
      <c r="E356" s="2">
        <v>0</v>
      </c>
      <c r="F356" s="2">
        <v>0</v>
      </c>
      <c r="G356" s="3">
        <f t="shared" si="12"/>
        <v>6742.8415999999988</v>
      </c>
      <c r="H356" s="3">
        <f t="shared" si="13"/>
        <v>4.0000000000873115E-2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9496.9599999999991</v>
      </c>
      <c r="E357" s="2">
        <v>0</v>
      </c>
      <c r="F357" s="2">
        <v>0</v>
      </c>
      <c r="G357" s="3">
        <f t="shared" si="12"/>
        <v>6761.8355199999987</v>
      </c>
      <c r="H357" s="3">
        <f t="shared" si="13"/>
        <v>4.0000000000873115E-2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9496.9599999999991</v>
      </c>
      <c r="E358" s="2">
        <v>0</v>
      </c>
      <c r="F358" s="2">
        <v>0</v>
      </c>
      <c r="G358" s="3">
        <f t="shared" si="12"/>
        <v>6780.8294399999995</v>
      </c>
      <c r="H358" s="3">
        <f t="shared" si="13"/>
        <v>4.0000000000873115E-2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364563.99</v>
      </c>
      <c r="D368" s="2">
        <f>'PR-RAS'!E373</f>
        <v>7875.06</v>
      </c>
      <c r="E368" s="2">
        <v>0</v>
      </c>
      <c r="F368" s="2">
        <v>0</v>
      </c>
      <c r="G368" s="3">
        <f t="shared" si="12"/>
        <v>139575.27836999999</v>
      </c>
      <c r="H368" s="3">
        <f t="shared" si="13"/>
        <v>7.0000000009713403E-2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359303.25</v>
      </c>
      <c r="D369" s="2">
        <f>'PR-RAS'!E374</f>
        <v>0</v>
      </c>
      <c r="E369" s="2">
        <v>0</v>
      </c>
      <c r="F369" s="2">
        <v>0</v>
      </c>
      <c r="G369" s="3">
        <f t="shared" si="12"/>
        <v>132223.59599999999</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228138.44</v>
      </c>
      <c r="D371" s="2">
        <f>'PR-RAS'!E376</f>
        <v>0</v>
      </c>
      <c r="E371" s="2">
        <v>0</v>
      </c>
      <c r="F371" s="2">
        <v>0</v>
      </c>
      <c r="G371" s="3">
        <f t="shared" si="12"/>
        <v>84411.222800000003</v>
      </c>
      <c r="H371" s="3">
        <f t="shared" si="13"/>
        <v>0.44000000000232831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111727.57</v>
      </c>
      <c r="D372" s="2">
        <f>'PR-RAS'!E377</f>
        <v>0</v>
      </c>
      <c r="E372" s="2">
        <v>0</v>
      </c>
      <c r="F372" s="2">
        <v>0</v>
      </c>
      <c r="G372" s="3">
        <f t="shared" si="12"/>
        <v>41450.928469999999</v>
      </c>
      <c r="H372" s="3">
        <f t="shared" si="13"/>
        <v>0.42999999999301508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19437.240000000002</v>
      </c>
      <c r="D373" s="2">
        <f>'PR-RAS'!E378</f>
        <v>0</v>
      </c>
      <c r="E373" s="2">
        <v>0</v>
      </c>
      <c r="F373" s="2">
        <v>0</v>
      </c>
      <c r="G373" s="3">
        <f t="shared" si="12"/>
        <v>7230.6532800000004</v>
      </c>
      <c r="H373" s="3">
        <f t="shared" si="13"/>
        <v>0.24000000000160071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5260.74</v>
      </c>
      <c r="D374" s="2">
        <f>'PR-RAS'!E379</f>
        <v>7875.06</v>
      </c>
      <c r="E374" s="2">
        <v>0</v>
      </c>
      <c r="F374" s="2">
        <v>0</v>
      </c>
      <c r="G374" s="3">
        <f t="shared" si="12"/>
        <v>7837.0507800000005</v>
      </c>
      <c r="H374" s="3">
        <f t="shared" si="13"/>
        <v>0.32000000000061846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414</v>
      </c>
      <c r="D375" s="2">
        <f>'PR-RAS'!E380</f>
        <v>0</v>
      </c>
      <c r="E375" s="2">
        <v>0</v>
      </c>
      <c r="F375" s="2">
        <v>0</v>
      </c>
      <c r="G375" s="3">
        <f t="shared" si="12"/>
        <v>154.83600000000001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4846.74</v>
      </c>
      <c r="D381" s="2">
        <f>'PR-RAS'!E386</f>
        <v>7875.06</v>
      </c>
      <c r="E381" s="2">
        <v>0</v>
      </c>
      <c r="F381" s="2">
        <v>0</v>
      </c>
      <c r="G381" s="3">
        <f t="shared" si="12"/>
        <v>7826.8068000000003</v>
      </c>
      <c r="H381" s="3">
        <f t="shared" si="13"/>
        <v>0.32000000000061846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363782.27999999997</v>
      </c>
      <c r="D413" s="2">
        <f>'PR-RAS'!E418</f>
        <v>16513.5</v>
      </c>
      <c r="E413" s="2">
        <v>0</v>
      </c>
      <c r="F413" s="2">
        <v>0</v>
      </c>
      <c r="G413" s="3">
        <f t="shared" si="12"/>
        <v>163485.42335999999</v>
      </c>
      <c r="H413" s="3">
        <f t="shared" si="13"/>
        <v>0.77999999996973202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856461.82</v>
      </c>
      <c r="D417" s="2">
        <f>'PR-RAS'!E422</f>
        <v>691070.79</v>
      </c>
      <c r="E417" s="2">
        <v>0</v>
      </c>
      <c r="F417" s="2">
        <v>0</v>
      </c>
      <c r="G417" s="3">
        <f t="shared" si="12"/>
        <v>931259.01439999987</v>
      </c>
      <c r="H417" s="3">
        <f t="shared" si="13"/>
        <v>0.39000000001396984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693472.28</v>
      </c>
      <c r="D418" s="2">
        <f>'PR-RAS'!E423</f>
        <v>468235.32999999996</v>
      </c>
      <c r="E418" s="2">
        <v>0</v>
      </c>
      <c r="F418" s="2">
        <v>0</v>
      </c>
      <c r="G418" s="3">
        <f t="shared" si="12"/>
        <v>679686.20597999997</v>
      </c>
      <c r="H418" s="3">
        <f t="shared" si="13"/>
        <v>0.60999999998603016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162989.53999999992</v>
      </c>
      <c r="D419" s="2">
        <f>'PR-RAS'!E424</f>
        <v>222835.46000000008</v>
      </c>
      <c r="E419" s="2">
        <v>0</v>
      </c>
      <c r="F419" s="2">
        <v>0</v>
      </c>
      <c r="G419" s="3">
        <f t="shared" si="12"/>
        <v>254420.07228000002</v>
      </c>
      <c r="H419" s="3">
        <f t="shared" si="13"/>
        <v>0.92000000015832484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743279.25</v>
      </c>
      <c r="D421" s="2">
        <f>'PR-RAS'!E426</f>
        <v>1087746.6299999999</v>
      </c>
      <c r="E421" s="2">
        <v>0</v>
      </c>
      <c r="F421" s="2">
        <v>0</v>
      </c>
      <c r="G421" s="3">
        <f t="shared" si="12"/>
        <v>1225884.4541999998</v>
      </c>
      <c r="H421" s="3">
        <f t="shared" si="13"/>
        <v>0.62000000011175871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39405.230000000003</v>
      </c>
      <c r="D423" s="2">
        <f>'PR-RAS'!E428</f>
        <v>31779.200000000001</v>
      </c>
      <c r="E423" s="2">
        <v>0</v>
      </c>
      <c r="F423" s="2">
        <v>0</v>
      </c>
      <c r="G423" s="3">
        <f t="shared" si="12"/>
        <v>43450.651859999998</v>
      </c>
      <c r="H423" s="3">
        <f t="shared" si="13"/>
        <v>0.43000000000392902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856461.82</v>
      </c>
      <c r="D637" s="2">
        <f>'PR-RAS'!E643</f>
        <v>691070.79</v>
      </c>
      <c r="E637" s="2">
        <v>0</v>
      </c>
      <c r="F637" s="2">
        <v>0</v>
      </c>
      <c r="G637" s="3">
        <f t="shared" si="14"/>
        <v>1423751.7623999999</v>
      </c>
      <c r="H637" s="3">
        <f t="shared" si="15"/>
        <v>0.39000000001396984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693472.28</v>
      </c>
      <c r="D638" s="2">
        <f>'PR-RAS'!E644</f>
        <v>468235.32999999996</v>
      </c>
      <c r="E638" s="2">
        <v>0</v>
      </c>
      <c r="F638" s="2">
        <v>0</v>
      </c>
      <c r="G638" s="3">
        <f t="shared" si="14"/>
        <v>1038273.65278</v>
      </c>
      <c r="H638" s="3">
        <f t="shared" si="15"/>
        <v>0.60999999998603016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162989.53999999992</v>
      </c>
      <c r="D639" s="2">
        <f>'PR-RAS'!E645</f>
        <v>222835.46000000008</v>
      </c>
      <c r="E639" s="2">
        <v>0</v>
      </c>
      <c r="F639" s="2">
        <v>0</v>
      </c>
      <c r="G639" s="3">
        <f t="shared" si="14"/>
        <v>388325.37348000007</v>
      </c>
      <c r="H639" s="3">
        <f t="shared" si="15"/>
        <v>0.92000000015832484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743279.25</v>
      </c>
      <c r="D641" s="2">
        <f>'PR-RAS'!E647</f>
        <v>1087746.6299999999</v>
      </c>
      <c r="E641" s="2">
        <v>0</v>
      </c>
      <c r="F641" s="2">
        <v>0</v>
      </c>
      <c r="G641" s="3">
        <f t="shared" si="14"/>
        <v>1868014.4064</v>
      </c>
      <c r="H641" s="3">
        <f t="shared" si="15"/>
        <v>0.62000000011175871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906268.78999999992</v>
      </c>
      <c r="D643" s="2">
        <f>'PR-RAS'!E649</f>
        <v>1310582.0899999999</v>
      </c>
      <c r="E643" s="2">
        <v>0</v>
      </c>
      <c r="F643" s="2">
        <v>0</v>
      </c>
      <c r="G643" s="3">
        <f t="shared" si="14"/>
        <v>2264611.9667400001</v>
      </c>
      <c r="H643" s="3">
        <f t="shared" si="15"/>
        <v>0.29999999993015081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774261.23</v>
      </c>
      <c r="D646" s="2">
        <f>'PR-RAS'!E653</f>
        <v>149629.45000000001</v>
      </c>
      <c r="E646" s="2">
        <v>0</v>
      </c>
      <c r="F646" s="2">
        <v>0</v>
      </c>
      <c r="G646" s="3">
        <f t="shared" si="14"/>
        <v>692420.48384999996</v>
      </c>
      <c r="H646" s="3">
        <f t="shared" si="15"/>
        <v>0.67999999999301508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856461.82</v>
      </c>
      <c r="D647" s="2">
        <f>'PR-RAS'!E654</f>
        <v>721286</v>
      </c>
      <c r="E647" s="2">
        <v>0</v>
      </c>
      <c r="F647" s="2">
        <v>0</v>
      </c>
      <c r="G647" s="3">
        <f t="shared" si="14"/>
        <v>1485175.84772</v>
      </c>
      <c r="H647" s="3">
        <f t="shared" si="15"/>
        <v>0.18000000005122274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727126.28</v>
      </c>
      <c r="D648" s="2">
        <f>'PR-RAS'!E655</f>
        <v>538303.57999999996</v>
      </c>
      <c r="E648" s="2">
        <v>0</v>
      </c>
      <c r="F648" s="2">
        <v>0</v>
      </c>
      <c r="G648" s="3">
        <f t="shared" si="14"/>
        <v>1167015.53568</v>
      </c>
      <c r="H648" s="3">
        <f t="shared" si="15"/>
        <v>0.70000000006984919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903596.76999999979</v>
      </c>
      <c r="D649" s="2">
        <f>'PR-RAS'!E656</f>
        <v>332611.87</v>
      </c>
      <c r="E649" s="2">
        <v>0</v>
      </c>
      <c r="F649" s="2">
        <v>0</v>
      </c>
      <c r="G649" s="3">
        <f t="shared" si="14"/>
        <v>1016595.6904799999</v>
      </c>
      <c r="H649" s="3">
        <f t="shared" si="15"/>
        <v>0.36000000021886081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9</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3212.46</v>
      </c>
      <c r="D657" s="2">
        <f>'PR-RAS'!E664</f>
        <v>5093.38</v>
      </c>
      <c r="E657" s="2">
        <v>0</v>
      </c>
      <c r="F657" s="2">
        <v>0</v>
      </c>
      <c r="G657" s="3">
        <f t="shared" si="16"/>
        <v>8789.8883200000018</v>
      </c>
      <c r="H657" s="3">
        <f t="shared" si="17"/>
        <v>0.84000000000014552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172851</v>
      </c>
      <c r="D662" s="2">
        <f>'PR-RAS'!E669</f>
        <v>33741</v>
      </c>
      <c r="E662" s="2">
        <v>0</v>
      </c>
      <c r="F662" s="2">
        <v>0</v>
      </c>
      <c r="G662" s="3">
        <f t="shared" si="14"/>
        <v>158860.11300000001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117441.77</v>
      </c>
      <c r="D666" s="2">
        <f>'PR-RAS'!E673</f>
        <v>0</v>
      </c>
      <c r="E666" s="2">
        <v>0</v>
      </c>
      <c r="F666" s="2">
        <v>0</v>
      </c>
      <c r="G666" s="3">
        <f t="shared" si="14"/>
        <v>78098.777050000004</v>
      </c>
      <c r="H666" s="3">
        <f t="shared" si="15"/>
        <v>0.22999999999592546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6279.68</v>
      </c>
      <c r="D725" s="2">
        <f>'PR-RAS'!E732</f>
        <v>0</v>
      </c>
      <c r="E725" s="2">
        <v>0</v>
      </c>
      <c r="F725" s="2">
        <v>0</v>
      </c>
      <c r="G725" s="3">
        <f t="shared" si="14"/>
        <v>4546.4883200000004</v>
      </c>
      <c r="H725" s="3">
        <f t="shared" si="15"/>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1282.51</v>
      </c>
      <c r="D727" s="2">
        <f>'PR-RAS'!E734</f>
        <v>1337.36</v>
      </c>
      <c r="E727" s="2">
        <v>0</v>
      </c>
      <c r="F727" s="2">
        <v>0</v>
      </c>
      <c r="G727" s="3">
        <f t="shared" si="14"/>
        <v>2872.9489799999997</v>
      </c>
      <c r="H727" s="3">
        <f t="shared" si="15"/>
        <v>0.84999999999990905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1410</v>
      </c>
      <c r="D729" s="2">
        <f>'PR-RAS'!E736</f>
        <v>0</v>
      </c>
      <c r="E729" s="2">
        <v>0</v>
      </c>
      <c r="F729" s="2">
        <v>0</v>
      </c>
      <c r="G729" s="3">
        <f t="shared" si="14"/>
        <v>1026.48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2941.07</v>
      </c>
      <c r="D734" s="2">
        <f>'PR-RAS'!E741</f>
        <v>1597.45</v>
      </c>
      <c r="E734" s="2">
        <v>0</v>
      </c>
      <c r="F734" s="2">
        <v>0</v>
      </c>
      <c r="G734" s="3">
        <f t="shared" si="14"/>
        <v>4497.6660099999999</v>
      </c>
      <c r="H734" s="3">
        <f t="shared" si="15"/>
        <v>0.52000000000020918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151.66999999999999</v>
      </c>
      <c r="E753" s="2">
        <v>0</v>
      </c>
      <c r="F753" s="2">
        <v>0</v>
      </c>
      <c r="G753" s="3">
        <f t="shared" si="14"/>
        <v>228.11167999999998</v>
      </c>
      <c r="H753" s="3">
        <f t="shared" si="15"/>
        <v>0.33000000000001251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2237.2199999999998</v>
      </c>
      <c r="D770" s="2">
        <f>'PR-RAS'!E777</f>
        <v>0</v>
      </c>
      <c r="E770" s="2">
        <v>0</v>
      </c>
      <c r="F770" s="2">
        <v>0</v>
      </c>
      <c r="G770" s="3">
        <f t="shared" si="14"/>
        <v>1720.4221799999998</v>
      </c>
      <c r="H770" s="3">
        <f t="shared" si="15"/>
        <v>0.21999999999979991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1100</v>
      </c>
      <c r="D771" s="2">
        <f>'PR-RAS'!E778</f>
        <v>1000</v>
      </c>
      <c r="E771" s="2">
        <v>0</v>
      </c>
      <c r="F771" s="2">
        <v>0</v>
      </c>
      <c r="G771" s="3">
        <f t="shared" si="14"/>
        <v>2387</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2078.1799999999998</v>
      </c>
      <c r="E774" s="2">
        <v>0</v>
      </c>
      <c r="F774" s="2">
        <v>0</v>
      </c>
      <c r="G774" s="3">
        <f t="shared" si="14"/>
        <v>3212.8662799999997</v>
      </c>
      <c r="H774" s="3">
        <f t="shared" si="15"/>
        <v>0.17999999999983629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1132.4000000000001</v>
      </c>
      <c r="D836" s="2">
        <f>'PR-RAS'!E843</f>
        <v>28231.56</v>
      </c>
      <c r="E836" s="2">
        <v>0</v>
      </c>
      <c r="F836" s="2">
        <v>0</v>
      </c>
      <c r="G836" s="3">
        <f t="shared" si="14"/>
        <v>48092.2592</v>
      </c>
      <c r="H836" s="3">
        <f t="shared" si="15"/>
        <v>0.83999999999878128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171.6</v>
      </c>
      <c r="D837" s="2">
        <f>'PR-RAS'!E844</f>
        <v>550</v>
      </c>
      <c r="E837" s="2">
        <v>0</v>
      </c>
      <c r="F837" s="2">
        <v>0</v>
      </c>
      <c r="G837" s="3">
        <f t="shared" ref="G837:G1010" si="34">(B837/1000)*(C837*1+D837*2)</f>
        <v>1063.0575999999999</v>
      </c>
      <c r="H837" s="3">
        <f t="shared" ref="H837:H1095" si="35">ABS(C837-ROUND(C837,0))+ABS(D837-ROUND(D837,0))</f>
        <v>0.40000000000000568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v>
      </c>
      <c r="D841" s="2">
        <f>'PR-RAS'!E848</f>
        <v>800</v>
      </c>
      <c r="E841" s="2">
        <v>0</v>
      </c>
      <c r="F841" s="2">
        <v>0</v>
      </c>
      <c r="G841" s="3">
        <f t="shared" si="34"/>
        <v>1680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3509.44</v>
      </c>
      <c r="D844" s="2">
        <f>'PR-RAS'!E851</f>
        <v>1101.9000000000001</v>
      </c>
      <c r="E844" s="2">
        <v>0</v>
      </c>
      <c r="F844" s="2">
        <v>0</v>
      </c>
      <c r="G844" s="3">
        <f t="shared" si="34"/>
        <v>4816.2613199999996</v>
      </c>
      <c r="H844" s="3">
        <f t="shared" si="35"/>
        <v>0.53999999999996362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25480</v>
      </c>
      <c r="E846" s="2">
        <v>0</v>
      </c>
      <c r="F846" s="2">
        <v>0</v>
      </c>
      <c r="G846" s="3">
        <f t="shared" si="34"/>
        <v>43061.2</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860.15</v>
      </c>
      <c r="D848" s="2">
        <f>'PR-RAS'!E855</f>
        <v>0</v>
      </c>
      <c r="E848" s="2">
        <v>0</v>
      </c>
      <c r="F848" s="2">
        <v>0</v>
      </c>
      <c r="G848" s="3">
        <f t="shared" si="34"/>
        <v>728.54705000000001</v>
      </c>
      <c r="H848" s="3">
        <f t="shared" si="35"/>
        <v>0.14999999999997726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81507.14</v>
      </c>
      <c r="D1581" s="7"/>
      <c r="E1581" s="7">
        <v>0</v>
      </c>
      <c r="F1581" s="7">
        <v>0</v>
      </c>
      <c r="G1581" s="8">
        <f t="shared" ref="G1581:G1685" si="70">B1581/1000*C1581</f>
        <v>81.507140000000007</v>
      </c>
      <c r="H1581" s="8">
        <f t="shared" ref="H1581:H1685" si="71">ABS(C1581-ROUND(C1581,0))</f>
        <v>0.13999999999941792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279037.5</v>
      </c>
      <c r="D1582" s="2">
        <v>0</v>
      </c>
      <c r="E1582" s="2">
        <v>0</v>
      </c>
      <c r="F1582" s="2">
        <v>0</v>
      </c>
      <c r="G1582" s="3">
        <f t="shared" si="70"/>
        <v>558.07500000000005</v>
      </c>
      <c r="H1582" s="3">
        <f t="shared" si="71"/>
        <v>0.5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222401.00999999998</v>
      </c>
      <c r="D1584" s="2">
        <v>0</v>
      </c>
      <c r="E1584" s="2">
        <v>0</v>
      </c>
      <c r="F1584" s="2">
        <v>0</v>
      </c>
      <c r="G1584" s="3">
        <f t="shared" si="70"/>
        <v>889.60403999999994</v>
      </c>
      <c r="H1584" s="3">
        <f t="shared" si="71"/>
        <v>9.9999999802093953E-3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84518.399999999994</v>
      </c>
      <c r="D1585" s="2">
        <v>0</v>
      </c>
      <c r="E1585" s="2">
        <v>0</v>
      </c>
      <c r="F1585" s="2">
        <v>0</v>
      </c>
      <c r="G1585" s="3">
        <f t="shared" si="70"/>
        <v>422.59199999999998</v>
      </c>
      <c r="H1585" s="3">
        <f t="shared" si="71"/>
        <v>0.39999999999417923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97128.19</v>
      </c>
      <c r="D1586" s="2">
        <v>0</v>
      </c>
      <c r="E1586" s="2">
        <v>0</v>
      </c>
      <c r="F1586" s="2">
        <v>0</v>
      </c>
      <c r="G1586" s="3">
        <f t="shared" si="70"/>
        <v>582.76913999999999</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1112.1400000000001</v>
      </c>
      <c r="D1587" s="2">
        <v>0</v>
      </c>
      <c r="E1587" s="2">
        <v>0</v>
      </c>
      <c r="F1587" s="2">
        <v>0</v>
      </c>
      <c r="G1587" s="3">
        <f t="shared" si="70"/>
        <v>7.7849800000000009</v>
      </c>
      <c r="H1587" s="3">
        <f t="shared" si="71"/>
        <v>0.14000000000010004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720</v>
      </c>
      <c r="D1588" s="2">
        <v>0</v>
      </c>
      <c r="E1588" s="2">
        <v>0</v>
      </c>
      <c r="F1588" s="2">
        <v>0</v>
      </c>
      <c r="G1588" s="3">
        <f t="shared" si="70"/>
        <v>5.76</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6981.97</v>
      </c>
      <c r="D1589" s="2">
        <v>0</v>
      </c>
      <c r="E1589" s="2">
        <v>0</v>
      </c>
      <c r="F1589" s="2">
        <v>0</v>
      </c>
      <c r="G1589" s="3">
        <f>B1589/1000*C1589</f>
        <v>62.837730000000001</v>
      </c>
      <c r="H1589" s="3">
        <f>ABS(C1589-ROUND(C1589,0))</f>
        <v>2.9999999999745341E-2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30683.46</v>
      </c>
      <c r="D1590" s="2">
        <v>0</v>
      </c>
      <c r="E1590" s="2">
        <v>0</v>
      </c>
      <c r="F1590" s="2">
        <v>0</v>
      </c>
      <c r="G1590" s="3">
        <f t="shared" si="70"/>
        <v>306.83460000000002</v>
      </c>
      <c r="H1590" s="3">
        <f t="shared" si="71"/>
        <v>0.45999999999912689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988.52</v>
      </c>
      <c r="D1591" s="2">
        <v>0</v>
      </c>
      <c r="E1591" s="2">
        <v>0</v>
      </c>
      <c r="F1591" s="2">
        <v>0</v>
      </c>
      <c r="G1591" s="3">
        <f t="shared" si="70"/>
        <v>10.873719999999999</v>
      </c>
      <c r="H1591" s="3">
        <f t="shared" si="71"/>
        <v>0.48000000000001819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268.33</v>
      </c>
      <c r="D1592" s="2">
        <v>0</v>
      </c>
      <c r="E1592" s="2">
        <v>0</v>
      </c>
      <c r="F1592" s="2">
        <v>0</v>
      </c>
      <c r="G1592" s="3">
        <f t="shared" si="70"/>
        <v>3.2199599999999999</v>
      </c>
      <c r="H1592" s="3">
        <f t="shared" si="71"/>
        <v>0.32999999999998408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56636.49</v>
      </c>
      <c r="D1593" s="2">
        <v>0</v>
      </c>
      <c r="E1593" s="2">
        <v>0</v>
      </c>
      <c r="F1593" s="2">
        <v>0</v>
      </c>
      <c r="G1593" s="3">
        <f t="shared" si="70"/>
        <v>736.27436999999998</v>
      </c>
      <c r="H1593" s="3">
        <f t="shared" si="71"/>
        <v>0.48999999999796273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299307.94999999995</v>
      </c>
      <c r="D1601" s="2">
        <v>0</v>
      </c>
      <c r="E1601" s="2">
        <v>0</v>
      </c>
      <c r="F1601" s="2">
        <v>0</v>
      </c>
      <c r="G1601" s="3">
        <f t="shared" si="70"/>
        <v>6285.4669499999991</v>
      </c>
      <c r="H1601" s="3">
        <f t="shared" si="71"/>
        <v>5.0000000046566129E-2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240812.00999999998</v>
      </c>
      <c r="D1603" s="2">
        <v>0</v>
      </c>
      <c r="E1603" s="2">
        <v>0</v>
      </c>
      <c r="F1603" s="2">
        <v>0</v>
      </c>
      <c r="G1603" s="3">
        <f t="shared" si="70"/>
        <v>5538.6762299999991</v>
      </c>
      <c r="H1603" s="3">
        <f t="shared" si="71"/>
        <v>9.9999999802093953E-3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81673.539999999994</v>
      </c>
      <c r="D1604" s="2">
        <v>0</v>
      </c>
      <c r="E1604" s="2">
        <v>0</v>
      </c>
      <c r="F1604" s="2">
        <v>0</v>
      </c>
      <c r="G1604" s="3">
        <f t="shared" si="70"/>
        <v>1960.1649599999998</v>
      </c>
      <c r="H1604" s="3">
        <f t="shared" si="71"/>
        <v>0.46000000000640284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110837.75</v>
      </c>
      <c r="D1605" s="2">
        <v>0</v>
      </c>
      <c r="E1605" s="2">
        <v>0</v>
      </c>
      <c r="F1605" s="2">
        <v>0</v>
      </c>
      <c r="G1605" s="3">
        <f t="shared" si="70"/>
        <v>2770.9437500000004</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765.89</v>
      </c>
      <c r="D1606" s="2">
        <v>0</v>
      </c>
      <c r="E1606" s="2">
        <v>0</v>
      </c>
      <c r="F1606" s="2">
        <v>0</v>
      </c>
      <c r="G1606" s="3">
        <f t="shared" si="70"/>
        <v>19.913139999999999</v>
      </c>
      <c r="H1606" s="3">
        <f t="shared" si="71"/>
        <v>0.11000000000001364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480</v>
      </c>
      <c r="D1607" s="2">
        <v>0</v>
      </c>
      <c r="E1607" s="2">
        <v>0</v>
      </c>
      <c r="F1607" s="2">
        <v>0</v>
      </c>
      <c r="G1607" s="3">
        <f t="shared" si="70"/>
        <v>12.959999999999999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11179.41</v>
      </c>
      <c r="D1608" s="2">
        <v>0</v>
      </c>
      <c r="E1608" s="2">
        <v>0</v>
      </c>
      <c r="F1608" s="2">
        <v>0</v>
      </c>
      <c r="G1608" s="3">
        <f>B1608/1000*C1608</f>
        <v>313.02348000000001</v>
      </c>
      <c r="H1608" s="3">
        <f>ABS(C1608-ROUND(C1608,0))</f>
        <v>0.40999999999985448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33903.46</v>
      </c>
      <c r="D1609" s="2">
        <v>0</v>
      </c>
      <c r="E1609" s="2">
        <v>0</v>
      </c>
      <c r="F1609" s="2">
        <v>0</v>
      </c>
      <c r="G1609" s="3">
        <f t="shared" si="70"/>
        <v>983.20033999999998</v>
      </c>
      <c r="H1609" s="3">
        <f t="shared" si="71"/>
        <v>0.45999999999912689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988.52</v>
      </c>
      <c r="D1610" s="2">
        <v>0</v>
      </c>
      <c r="E1610" s="2">
        <v>0</v>
      </c>
      <c r="F1610" s="2">
        <v>0</v>
      </c>
      <c r="G1610" s="3">
        <f t="shared" si="70"/>
        <v>29.6556</v>
      </c>
      <c r="H1610" s="3">
        <f t="shared" si="71"/>
        <v>0.48000000000001819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983.44</v>
      </c>
      <c r="D1611" s="2">
        <v>0</v>
      </c>
      <c r="E1611" s="2">
        <v>0</v>
      </c>
      <c r="F1611" s="2">
        <v>0</v>
      </c>
      <c r="G1611" s="3">
        <f t="shared" si="70"/>
        <v>30.486640000000001</v>
      </c>
      <c r="H1611" s="3">
        <f t="shared" si="71"/>
        <v>0.44000000000005457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58495.94</v>
      </c>
      <c r="D1612" s="2">
        <v>0</v>
      </c>
      <c r="E1612" s="2">
        <v>0</v>
      </c>
      <c r="F1612" s="2">
        <v>0</v>
      </c>
      <c r="G1612" s="3">
        <f t="shared" si="70"/>
        <v>1871.8700800000001</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61236.690000000061</v>
      </c>
      <c r="D1620" s="2">
        <v>0</v>
      </c>
      <c r="E1620" s="2">
        <v>0</v>
      </c>
      <c r="F1620" s="2">
        <v>0</v>
      </c>
      <c r="G1620" s="3">
        <f t="shared" si="70"/>
        <v>2449.4676000000027</v>
      </c>
      <c r="H1620" s="3">
        <f t="shared" si="71"/>
        <v>0.30999999993946403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31875.95</v>
      </c>
      <c r="D1621" s="2">
        <v>0</v>
      </c>
      <c r="E1621" s="2">
        <v>0</v>
      </c>
      <c r="F1621" s="2">
        <v>0</v>
      </c>
      <c r="G1621" s="3">
        <f t="shared" si="70"/>
        <v>1306.9139500000001</v>
      </c>
      <c r="H1621" s="3">
        <f t="shared" si="71"/>
        <v>4.9999999999272404E-2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20782</v>
      </c>
      <c r="D1627" s="2">
        <v>0</v>
      </c>
      <c r="E1627" s="2">
        <v>0</v>
      </c>
      <c r="F1627" s="2">
        <v>0</v>
      </c>
      <c r="G1627" s="3">
        <f t="shared" si="70"/>
        <v>976.75400000000002</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17749.39</v>
      </c>
      <c r="D1633" s="2">
        <v>0</v>
      </c>
      <c r="E1633" s="2">
        <v>0</v>
      </c>
      <c r="F1633" s="2">
        <v>0</v>
      </c>
      <c r="G1633" s="3">
        <f t="shared" si="70"/>
        <v>940.71767</v>
      </c>
      <c r="H1633" s="3">
        <f t="shared" si="71"/>
        <v>0.38999999999941792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17749.39</v>
      </c>
      <c r="D1634" s="2">
        <v>0</v>
      </c>
      <c r="E1634" s="2">
        <v>0</v>
      </c>
      <c r="F1634" s="2">
        <v>0</v>
      </c>
      <c r="G1634" s="3">
        <f t="shared" si="70"/>
        <v>958.46705999999995</v>
      </c>
      <c r="H1634" s="3">
        <f t="shared" si="71"/>
        <v>0.38999999999941792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480</v>
      </c>
      <c r="D1643" s="2">
        <v>0</v>
      </c>
      <c r="E1643" s="2">
        <v>0</v>
      </c>
      <c r="F1643" s="2">
        <v>0</v>
      </c>
      <c r="G1643" s="3">
        <f t="shared" si="70"/>
        <v>30.240000000000002</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480</v>
      </c>
      <c r="D1644" s="2">
        <v>0</v>
      </c>
      <c r="E1644" s="2">
        <v>0</v>
      </c>
      <c r="F1644" s="2">
        <v>0</v>
      </c>
      <c r="G1644" s="3">
        <f t="shared" si="70"/>
        <v>30.72</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2400.61</v>
      </c>
      <c r="D1653" s="2">
        <v>0</v>
      </c>
      <c r="E1653" s="2">
        <v>0</v>
      </c>
      <c r="F1653" s="2">
        <v>0</v>
      </c>
      <c r="G1653" s="3">
        <f t="shared" si="70"/>
        <v>175.24453</v>
      </c>
      <c r="H1653" s="3">
        <f t="shared" si="71"/>
        <v>0.38999999999987267</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2400.61</v>
      </c>
      <c r="D1654" s="2">
        <v>0</v>
      </c>
      <c r="E1654" s="2">
        <v>0</v>
      </c>
      <c r="F1654" s="2">
        <v>0</v>
      </c>
      <c r="G1654" s="3">
        <f t="shared" si="70"/>
        <v>177.64514</v>
      </c>
      <c r="H1654" s="3">
        <f t="shared" si="71"/>
        <v>0.38999999999987267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152</v>
      </c>
      <c r="D1658" s="2">
        <v>0</v>
      </c>
      <c r="E1658" s="2">
        <v>0</v>
      </c>
      <c r="F1658" s="2">
        <v>0</v>
      </c>
      <c r="G1658" s="3">
        <f t="shared" si="70"/>
        <v>11.856</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152</v>
      </c>
      <c r="D1659" s="2">
        <v>0</v>
      </c>
      <c r="E1659" s="2">
        <v>0</v>
      </c>
      <c r="F1659" s="2">
        <v>0</v>
      </c>
      <c r="G1659" s="3">
        <f t="shared" si="70"/>
        <v>12.008000000000001</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11093.95</v>
      </c>
      <c r="D1668" s="2">
        <v>0</v>
      </c>
      <c r="E1668" s="2">
        <v>0</v>
      </c>
      <c r="F1668" s="2">
        <v>0</v>
      </c>
      <c r="G1668" s="3">
        <f t="shared" si="70"/>
        <v>976.26760000000002</v>
      </c>
      <c r="H1668" s="3">
        <f t="shared" si="71"/>
        <v>4.9999999999272404E-2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11093.95</v>
      </c>
      <c r="D1669" s="2">
        <v>0</v>
      </c>
      <c r="E1669" s="2">
        <v>0</v>
      </c>
      <c r="F1669" s="2">
        <v>0</v>
      </c>
      <c r="G1669" s="3">
        <f t="shared" si="70"/>
        <v>987.36154999999997</v>
      </c>
      <c r="H1669" s="3">
        <f t="shared" si="71"/>
        <v>4.9999999999272404E-2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29360.74</v>
      </c>
      <c r="D1680" s="2">
        <v>0</v>
      </c>
      <c r="E1680" s="2">
        <v>0</v>
      </c>
      <c r="F1680" s="2">
        <v>0</v>
      </c>
      <c r="G1680" s="3">
        <f t="shared" si="70"/>
        <v>2936.0740000000005</v>
      </c>
      <c r="H1680" s="3">
        <f t="shared" si="71"/>
        <v>0.25999999999839929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29360.74</v>
      </c>
      <c r="D1682" s="2">
        <v>0</v>
      </c>
      <c r="E1682" s="2">
        <v>0</v>
      </c>
      <c r="F1682" s="2">
        <v>0</v>
      </c>
      <c r="G1682" s="3">
        <f t="shared" si="70"/>
        <v>2994.7954799999998</v>
      </c>
      <c r="H1682" s="3">
        <f t="shared" si="71"/>
        <v>0.25999999999839929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31430</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855680.11</v>
      </c>
      <c r="I17" s="275">
        <f>'PR-RAS'!E6</f>
        <v>690212.27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328908.29000000004</v>
      </c>
      <c r="I18" s="275">
        <f>'PR-RAS'!E152</f>
        <v>450863.30999999994</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906268.78999999992</v>
      </c>
      <c r="I19" s="275">
        <f>'PR-RAS'!E649</f>
        <v>1310582.0899999999</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81507.14</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61236.690000000061</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31875.95</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29360.74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8" zoomScaleNormal="100" workbookViewId="0">
      <selection activeCell="E659" sqref="E6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855680.11</v>
      </c>
      <c r="E6" s="60">
        <f>E7+E43+E49+E82+E106+E125+E134+E140</f>
        <v>690212.27</v>
      </c>
      <c r="F6" s="45">
        <f t="shared" ref="F6:F132" si="0">IF(D6&lt;&gt;0,IF(E6/D6&gt;=100,"&gt;&gt;100",E6/D6*100),"-")</f>
        <v>80.662418342293833</v>
      </c>
    </row>
    <row r="7" spans="1:24" ht="12.75" customHeight="1" x14ac:dyDescent="0.2">
      <c r="A7" s="63">
        <v>61</v>
      </c>
      <c r="B7" s="220" t="s">
        <v>17</v>
      </c>
      <c r="C7" s="247" t="s">
        <v>18</v>
      </c>
      <c r="D7" s="60">
        <f>D8+D17+D23+D29+D36+D39</f>
        <v>332654.95999999996</v>
      </c>
      <c r="E7" s="60">
        <f>E8+E17+E23+E29+E36+E39</f>
        <v>424774.19999999995</v>
      </c>
      <c r="F7" s="45">
        <f t="shared" si="0"/>
        <v>127.69212880517398</v>
      </c>
    </row>
    <row r="8" spans="1:24" ht="12.75" customHeight="1" x14ac:dyDescent="0.2">
      <c r="A8" s="63">
        <v>611</v>
      </c>
      <c r="B8" s="220" t="s">
        <v>19</v>
      </c>
      <c r="C8" s="247" t="s">
        <v>20</v>
      </c>
      <c r="D8" s="60">
        <f>SUM(D9:D14)-D15-D16</f>
        <v>328606.20999999996</v>
      </c>
      <c r="E8" s="60">
        <f>SUM(E9:E14)-E15-E16</f>
        <v>418415.92</v>
      </c>
      <c r="F8" s="45">
        <f t="shared" si="0"/>
        <v>127.33049688866198</v>
      </c>
    </row>
    <row r="9" spans="1:24" ht="12.75" customHeight="1" x14ac:dyDescent="0.2">
      <c r="A9" s="63">
        <v>6111</v>
      </c>
      <c r="B9" s="65" t="s">
        <v>21</v>
      </c>
      <c r="C9" s="247" t="s">
        <v>22</v>
      </c>
      <c r="D9" s="194">
        <v>291180.84999999998</v>
      </c>
      <c r="E9" s="194">
        <v>352199.18</v>
      </c>
      <c r="F9" s="45">
        <f t="shared" si="0"/>
        <v>120.95547492220042</v>
      </c>
    </row>
    <row r="10" spans="1:24" ht="12.75" customHeight="1" x14ac:dyDescent="0.2">
      <c r="A10" s="63">
        <v>6112</v>
      </c>
      <c r="B10" s="65" t="s">
        <v>23</v>
      </c>
      <c r="C10" s="247" t="s">
        <v>24</v>
      </c>
      <c r="D10" s="194">
        <v>25589.55</v>
      </c>
      <c r="E10" s="194">
        <v>19306.88</v>
      </c>
      <c r="F10" s="45">
        <f t="shared" si="0"/>
        <v>75.448298231113881</v>
      </c>
    </row>
    <row r="11" spans="1:24" ht="12.75" customHeight="1" x14ac:dyDescent="0.2">
      <c r="A11" s="63">
        <v>6113</v>
      </c>
      <c r="B11" s="65" t="s">
        <v>25</v>
      </c>
      <c r="C11" s="247" t="s">
        <v>26</v>
      </c>
      <c r="D11" s="194">
        <v>3282.62</v>
      </c>
      <c r="E11" s="194">
        <v>730.67</v>
      </c>
      <c r="F11" s="45">
        <f t="shared" si="0"/>
        <v>22.258744539422779</v>
      </c>
    </row>
    <row r="12" spans="1:24" ht="12.75" customHeight="1" x14ac:dyDescent="0.2">
      <c r="A12" s="63">
        <v>6114</v>
      </c>
      <c r="B12" s="65" t="s">
        <v>27</v>
      </c>
      <c r="C12" s="247" t="s">
        <v>28</v>
      </c>
      <c r="D12" s="194">
        <v>1260.5999999999999</v>
      </c>
      <c r="E12" s="194">
        <v>781.52</v>
      </c>
      <c r="F12" s="45">
        <f t="shared" si="0"/>
        <v>61.995874980168175</v>
      </c>
    </row>
    <row r="13" spans="1:24" ht="12.75" customHeight="1" x14ac:dyDescent="0.2">
      <c r="A13" s="63">
        <v>6115</v>
      </c>
      <c r="B13" s="65" t="s">
        <v>29</v>
      </c>
      <c r="C13" s="247" t="s">
        <v>30</v>
      </c>
      <c r="D13" s="194">
        <v>7292.59</v>
      </c>
      <c r="E13" s="194">
        <v>45397.67</v>
      </c>
      <c r="F13" s="45">
        <f t="shared" si="0"/>
        <v>622.51778860459717</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3212.46</v>
      </c>
      <c r="E23" s="60">
        <f t="shared" si="2"/>
        <v>5725.06</v>
      </c>
      <c r="F23" s="45">
        <f t="shared" si="0"/>
        <v>178.21420344533473</v>
      </c>
    </row>
    <row r="24" spans="1:6" ht="12.75" customHeight="1" x14ac:dyDescent="0.2">
      <c r="A24" s="63">
        <v>6131</v>
      </c>
      <c r="B24" s="65" t="s">
        <v>51</v>
      </c>
      <c r="C24" s="247" t="s">
        <v>52</v>
      </c>
      <c r="D24" s="194">
        <v>0</v>
      </c>
      <c r="E24" s="194">
        <v>631.67999999999995</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3212.46</v>
      </c>
      <c r="E27" s="194">
        <v>5093.38</v>
      </c>
      <c r="F27" s="45">
        <f t="shared" si="0"/>
        <v>158.55076794730519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836.29</v>
      </c>
      <c r="E29" s="60">
        <f>SUM(E30:E35)</f>
        <v>633.22</v>
      </c>
      <c r="F29" s="45">
        <f t="shared" si="0"/>
        <v>75.71775341089814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836.29</v>
      </c>
      <c r="E31" s="194">
        <v>633.22</v>
      </c>
      <c r="F31" s="45">
        <f t="shared" si="0"/>
        <v>75.71775341089814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468676.73</v>
      </c>
      <c r="E49" s="60">
        <f>E50+E53+E58+E61+E64+E68+E71+E74+E77</f>
        <v>214331.31</v>
      </c>
      <c r="F49" s="45">
        <f t="shared" si="0"/>
        <v>45.731161007289614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290292.77</v>
      </c>
      <c r="E58" s="60">
        <f t="shared" si="9"/>
        <v>33741</v>
      </c>
      <c r="F58" s="45">
        <f t="shared" si="0"/>
        <v>11.623093472152268</v>
      </c>
    </row>
    <row r="59" spans="1:6" ht="24" x14ac:dyDescent="0.2">
      <c r="A59" s="63">
        <v>6331</v>
      </c>
      <c r="B59" s="65" t="s">
        <v>121</v>
      </c>
      <c r="C59" s="247" t="s">
        <v>122</v>
      </c>
      <c r="D59" s="194">
        <v>172851</v>
      </c>
      <c r="E59" s="194">
        <v>33741</v>
      </c>
      <c r="F59" s="45">
        <f t="shared" si="0"/>
        <v>19.520280472777131</v>
      </c>
    </row>
    <row r="60" spans="1:6" ht="24" x14ac:dyDescent="0.2">
      <c r="A60" s="63">
        <v>6332</v>
      </c>
      <c r="B60" s="65" t="s">
        <v>123</v>
      </c>
      <c r="C60" s="247" t="s">
        <v>124</v>
      </c>
      <c r="D60" s="194">
        <v>117441.77</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178383.96</v>
      </c>
      <c r="E64" s="60">
        <f>SUM(E65:E67)</f>
        <v>180590.31</v>
      </c>
      <c r="F64" s="45">
        <f t="shared" si="0"/>
        <v>101.23685447951712</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178383.96</v>
      </c>
      <c r="E67" s="192">
        <v>180590.31</v>
      </c>
      <c r="F67" s="71">
        <f t="shared" si="0"/>
        <v>101.23685447951712</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28112.51</v>
      </c>
      <c r="E82" s="60">
        <f t="shared" si="15"/>
        <v>24241.25</v>
      </c>
      <c r="F82" s="45">
        <f t="shared" si="0"/>
        <v>86.229404631603515</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28112.51</v>
      </c>
      <c r="E91" s="60">
        <f t="shared" si="17"/>
        <v>24241.25</v>
      </c>
      <c r="F91" s="45">
        <f t="shared" si="0"/>
        <v>86.229404631603515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5542.07</v>
      </c>
      <c r="E93" s="194">
        <v>3785.99</v>
      </c>
      <c r="F93" s="45">
        <f t="shared" si="0"/>
        <v>68.313644540758233</v>
      </c>
    </row>
    <row r="94" spans="1:6" ht="12.75" customHeight="1" x14ac:dyDescent="0.2">
      <c r="A94" s="63">
        <v>6423</v>
      </c>
      <c r="B94" s="64" t="s">
        <v>191</v>
      </c>
      <c r="C94" s="247" t="s">
        <v>192</v>
      </c>
      <c r="D94" s="194">
        <v>22570.44</v>
      </c>
      <c r="E94" s="194">
        <v>20109.11</v>
      </c>
      <c r="F94" s="45">
        <f t="shared" si="0"/>
        <v>89.094895801765503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346.15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23586.050000000003</v>
      </c>
      <c r="E106" s="60">
        <f>E107+E112+E120+E124</f>
        <v>18262.05</v>
      </c>
      <c r="F106" s="45">
        <f t="shared" si="0"/>
        <v>77.427335225694833</v>
      </c>
    </row>
    <row r="107" spans="1:6" ht="12.75" customHeight="1" x14ac:dyDescent="0.2">
      <c r="A107" s="63">
        <v>651</v>
      </c>
      <c r="B107" s="64" t="s">
        <v>217</v>
      </c>
      <c r="C107" s="247" t="s">
        <v>218</v>
      </c>
      <c r="D107" s="60">
        <f t="shared" ref="D107:E107" si="19">SUM(D108:D111)</f>
        <v>21.87</v>
      </c>
      <c r="E107" s="60">
        <f t="shared" si="19"/>
        <v>0</v>
      </c>
      <c r="F107" s="45">
        <f t="shared" si="0"/>
        <v>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21.87</v>
      </c>
      <c r="E111" s="194">
        <v>0</v>
      </c>
      <c r="F111" s="45">
        <f t="shared" si="0"/>
        <v>0</v>
      </c>
    </row>
    <row r="112" spans="1:6" ht="12.75" customHeight="1" x14ac:dyDescent="0.2">
      <c r="A112" s="63">
        <v>652</v>
      </c>
      <c r="B112" s="64" t="s">
        <v>227</v>
      </c>
      <c r="C112" s="247" t="s">
        <v>228</v>
      </c>
      <c r="D112" s="60">
        <f t="shared" ref="D112:E112" si="20">SUM(D113:D119)</f>
        <v>2083.81</v>
      </c>
      <c r="E112" s="60">
        <f t="shared" si="20"/>
        <v>2031.9</v>
      </c>
      <c r="F112" s="45">
        <f t="shared" si="0"/>
        <v>97.508889965975783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186.14</v>
      </c>
      <c r="E115" s="194">
        <v>0</v>
      </c>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1897.67</v>
      </c>
      <c r="E117" s="194">
        <v>2031.9</v>
      </c>
      <c r="F117" s="45">
        <f t="shared" si="0"/>
        <v>107.0734110777954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21480.370000000003</v>
      </c>
      <c r="E120" s="60">
        <f t="shared" si="21"/>
        <v>16230.15</v>
      </c>
      <c r="F120" s="45">
        <f t="shared" si="0"/>
        <v>75.558056029761104</v>
      </c>
    </row>
    <row r="121" spans="1:6" ht="12.75" customHeight="1" x14ac:dyDescent="0.2">
      <c r="A121" s="63">
        <v>6531</v>
      </c>
      <c r="B121" s="64" t="s">
        <v>245</v>
      </c>
      <c r="C121" s="247" t="s">
        <v>246</v>
      </c>
      <c r="D121" s="194">
        <v>11667.67</v>
      </c>
      <c r="E121" s="194">
        <v>962.05</v>
      </c>
      <c r="F121" s="45">
        <f t="shared" si="0"/>
        <v>8.2454337498403714</v>
      </c>
    </row>
    <row r="122" spans="1:6" ht="12.75" customHeight="1" x14ac:dyDescent="0.2">
      <c r="A122" s="63">
        <v>6532</v>
      </c>
      <c r="B122" s="64" t="s">
        <v>247</v>
      </c>
      <c r="C122" s="247" t="s">
        <v>248</v>
      </c>
      <c r="D122" s="194">
        <v>9812.7000000000007</v>
      </c>
      <c r="E122" s="194">
        <v>15268.1</v>
      </c>
      <c r="F122" s="45">
        <f t="shared" si="0"/>
        <v>155.59529996840828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959.77</v>
      </c>
      <c r="E125" s="60">
        <f t="shared" si="22"/>
        <v>4246.9399999999996</v>
      </c>
      <c r="F125" s="45">
        <f t="shared" si="0"/>
        <v>442.49559790366436</v>
      </c>
    </row>
    <row r="126" spans="1:6" ht="12.75" customHeight="1" x14ac:dyDescent="0.2">
      <c r="A126" s="63">
        <v>661</v>
      </c>
      <c r="B126" s="65" t="s">
        <v>255</v>
      </c>
      <c r="C126" s="247" t="s">
        <v>256</v>
      </c>
      <c r="D126" s="60">
        <f t="shared" ref="D126:E126" si="23">SUM(D127:D128)</f>
        <v>959.77</v>
      </c>
      <c r="E126" s="60">
        <f t="shared" si="23"/>
        <v>4246.9399999999996</v>
      </c>
      <c r="F126" s="45">
        <f t="shared" si="0"/>
        <v>442.49559790366436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959.77</v>
      </c>
      <c r="E128" s="194">
        <v>4246.9399999999996</v>
      </c>
      <c r="F128" s="45">
        <f t="shared" si="0"/>
        <v>442.49559790366436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1690.09</v>
      </c>
      <c r="E140" s="60">
        <f t="shared" si="28"/>
        <v>4356.5200000000004</v>
      </c>
      <c r="F140" s="45">
        <f t="shared" si="26"/>
        <v>257.76852120301288</v>
      </c>
    </row>
    <row r="141" spans="1:6" ht="12.75" customHeight="1" x14ac:dyDescent="0.2">
      <c r="A141" s="63">
        <v>681</v>
      </c>
      <c r="B141" s="65" t="s">
        <v>285</v>
      </c>
      <c r="C141" s="247" t="s">
        <v>286</v>
      </c>
      <c r="D141" s="60">
        <f t="shared" ref="D141:E141" si="29">SUM(D142:D150)</f>
        <v>0</v>
      </c>
      <c r="E141" s="60">
        <f t="shared" si="29"/>
        <v>213</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v>213</v>
      </c>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1690.09</v>
      </c>
      <c r="E151" s="194">
        <v>4143.5200000000004</v>
      </c>
      <c r="F151" s="45">
        <f t="shared" si="26"/>
        <v>245.16564206639887</v>
      </c>
    </row>
    <row r="152" spans="1:6" ht="12.75" customHeight="1" x14ac:dyDescent="0.2">
      <c r="A152" s="63">
        <v>3</v>
      </c>
      <c r="B152" s="64" t="s">
        <v>307</v>
      </c>
      <c r="C152" s="247" t="s">
        <v>13</v>
      </c>
      <c r="D152" s="60">
        <f>D153+D164+D202+D221+D230+D262+D273</f>
        <v>328908.29000000004</v>
      </c>
      <c r="E152" s="60">
        <f>E153+E164+E202+E221+E230+E262+E273</f>
        <v>450863.30999999994</v>
      </c>
      <c r="F152" s="45">
        <f t="shared" si="26"/>
        <v>137.07873097391371</v>
      </c>
    </row>
    <row r="153" spans="1:6" ht="12.75" customHeight="1" x14ac:dyDescent="0.2">
      <c r="A153" s="63">
        <v>31</v>
      </c>
      <c r="B153" s="64" t="s">
        <v>308</v>
      </c>
      <c r="C153" s="247" t="s">
        <v>309</v>
      </c>
      <c r="D153" s="60">
        <f t="shared" ref="D153:E153" si="30">D154+D159+D160</f>
        <v>83447.55</v>
      </c>
      <c r="E153" s="60">
        <f t="shared" si="30"/>
        <v>84518.399999999994</v>
      </c>
      <c r="F153" s="45">
        <f t="shared" si="26"/>
        <v>101.28326116225101</v>
      </c>
    </row>
    <row r="154" spans="1:6" ht="12.75" customHeight="1" x14ac:dyDescent="0.2">
      <c r="A154" s="63">
        <v>311</v>
      </c>
      <c r="B154" s="64" t="s">
        <v>310</v>
      </c>
      <c r="C154" s="247" t="s">
        <v>311</v>
      </c>
      <c r="D154" s="60">
        <f t="shared" ref="D154:E154" si="31">SUM(D155:D158)</f>
        <v>52517.79</v>
      </c>
      <c r="E154" s="60">
        <f t="shared" si="31"/>
        <v>53066.400000000001</v>
      </c>
      <c r="F154" s="45">
        <f t="shared" si="26"/>
        <v>101.04461745248609</v>
      </c>
    </row>
    <row r="155" spans="1:6" ht="12.75" customHeight="1" x14ac:dyDescent="0.2">
      <c r="A155" s="63">
        <v>3111</v>
      </c>
      <c r="B155" s="64" t="s">
        <v>312</v>
      </c>
      <c r="C155" s="247" t="s">
        <v>313</v>
      </c>
      <c r="D155" s="194">
        <v>49367.79</v>
      </c>
      <c r="E155" s="194">
        <v>53066.400000000001</v>
      </c>
      <c r="F155" s="45">
        <f t="shared" si="26"/>
        <v>107.49194971052989</v>
      </c>
    </row>
    <row r="156" spans="1:6" ht="12.75" customHeight="1" x14ac:dyDescent="0.2">
      <c r="A156" s="63">
        <v>3112</v>
      </c>
      <c r="B156" s="64" t="s">
        <v>314</v>
      </c>
      <c r="C156" s="247" t="s">
        <v>315</v>
      </c>
      <c r="D156" s="194">
        <v>3150</v>
      </c>
      <c r="E156" s="194">
        <v>0</v>
      </c>
      <c r="F156" s="45">
        <f t="shared" si="26"/>
        <v>0</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8938.68</v>
      </c>
      <c r="E159" s="194">
        <v>7850</v>
      </c>
      <c r="F159" s="45">
        <f t="shared" si="26"/>
        <v>87.820573060004378</v>
      </c>
    </row>
    <row r="160" spans="1:6" ht="12.75" customHeight="1" x14ac:dyDescent="0.2">
      <c r="A160" s="63">
        <v>313</v>
      </c>
      <c r="B160" s="65" t="s">
        <v>322</v>
      </c>
      <c r="C160" s="247" t="s">
        <v>323</v>
      </c>
      <c r="D160" s="60">
        <f t="shared" ref="D160:E160" si="32">SUM(D161:D163)</f>
        <v>21991.08</v>
      </c>
      <c r="E160" s="60">
        <f t="shared" si="32"/>
        <v>23602</v>
      </c>
      <c r="F160" s="45">
        <f t="shared" si="26"/>
        <v>107.32533372621988</v>
      </c>
    </row>
    <row r="161" spans="1:6" ht="12.75" customHeight="1" x14ac:dyDescent="0.2">
      <c r="A161" s="63">
        <v>3131</v>
      </c>
      <c r="B161" s="65" t="s">
        <v>324</v>
      </c>
      <c r="C161" s="247" t="s">
        <v>325</v>
      </c>
      <c r="D161" s="194">
        <v>11964.81</v>
      </c>
      <c r="E161" s="194">
        <v>12884.37</v>
      </c>
      <c r="F161" s="45">
        <f t="shared" si="26"/>
        <v>107.68553783971497</v>
      </c>
    </row>
    <row r="162" spans="1:6" ht="12.75" customHeight="1" x14ac:dyDescent="0.2">
      <c r="A162" s="63">
        <v>3132</v>
      </c>
      <c r="B162" s="65" t="s">
        <v>326</v>
      </c>
      <c r="C162" s="247" t="s">
        <v>327</v>
      </c>
      <c r="D162" s="194">
        <v>10026.27</v>
      </c>
      <c r="E162" s="194">
        <v>10717.63</v>
      </c>
      <c r="F162" s="45">
        <f t="shared" si="26"/>
        <v>106.89548555943536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111345.59000000001</v>
      </c>
      <c r="E164" s="60">
        <f>E165+E170+E178+E188+E189+E194</f>
        <v>104586.9</v>
      </c>
      <c r="F164" s="45">
        <f t="shared" si="26"/>
        <v>93.929988605745393</v>
      </c>
    </row>
    <row r="165" spans="1:6" ht="12.75" customHeight="1" x14ac:dyDescent="0.2">
      <c r="A165" s="63">
        <v>321</v>
      </c>
      <c r="B165" s="64" t="s">
        <v>332</v>
      </c>
      <c r="C165" s="247" t="s">
        <v>333</v>
      </c>
      <c r="D165" s="60">
        <f t="shared" ref="D165:E165" si="33">SUM(D166:D169)</f>
        <v>2161.36</v>
      </c>
      <c r="E165" s="60">
        <f t="shared" si="33"/>
        <v>1966.21</v>
      </c>
      <c r="F165" s="45">
        <f t="shared" si="26"/>
        <v>90.970962727171781</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1282.51</v>
      </c>
      <c r="E167" s="194">
        <v>1337.36</v>
      </c>
      <c r="F167" s="45">
        <f t="shared" si="26"/>
        <v>104.27676977177565</v>
      </c>
    </row>
    <row r="168" spans="1:6" ht="12.75" customHeight="1" x14ac:dyDescent="0.2">
      <c r="A168" s="63">
        <v>3213</v>
      </c>
      <c r="B168" s="64" t="s">
        <v>338</v>
      </c>
      <c r="C168" s="247" t="s">
        <v>339</v>
      </c>
      <c r="D168" s="194">
        <v>878.85</v>
      </c>
      <c r="E168" s="194">
        <v>628.85</v>
      </c>
      <c r="F168" s="45">
        <f t="shared" si="26"/>
        <v>71.553734994595203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20697.990000000002</v>
      </c>
      <c r="E170" s="60">
        <f t="shared" si="34"/>
        <v>22498.94</v>
      </c>
      <c r="F170" s="45">
        <f t="shared" si="26"/>
        <v>108.70108643399672</v>
      </c>
    </row>
    <row r="171" spans="1:6" ht="12.75" customHeight="1" x14ac:dyDescent="0.2">
      <c r="A171" s="63">
        <v>3221</v>
      </c>
      <c r="B171" s="64" t="s">
        <v>344</v>
      </c>
      <c r="C171" s="247" t="s">
        <v>345</v>
      </c>
      <c r="D171" s="194">
        <v>674.5</v>
      </c>
      <c r="E171" s="194">
        <v>413.12</v>
      </c>
      <c r="F171" s="45">
        <f t="shared" si="26"/>
        <v>61.248332097850252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13048.02</v>
      </c>
      <c r="E173" s="194">
        <v>16215.98</v>
      </c>
      <c r="F173" s="45">
        <f t="shared" si="26"/>
        <v>124.2792393022083</v>
      </c>
    </row>
    <row r="174" spans="1:6" ht="12.75" customHeight="1" x14ac:dyDescent="0.2">
      <c r="A174" s="63">
        <v>3224</v>
      </c>
      <c r="B174" s="65" t="s">
        <v>350</v>
      </c>
      <c r="C174" s="247" t="s">
        <v>351</v>
      </c>
      <c r="D174" s="194">
        <v>5042.1000000000004</v>
      </c>
      <c r="E174" s="194">
        <v>3937.8</v>
      </c>
      <c r="F174" s="45">
        <f t="shared" si="26"/>
        <v>78.098411376212297</v>
      </c>
    </row>
    <row r="175" spans="1:6" ht="12.75" customHeight="1" x14ac:dyDescent="0.2">
      <c r="A175" s="63">
        <v>3225</v>
      </c>
      <c r="B175" s="65" t="s">
        <v>352</v>
      </c>
      <c r="C175" s="247" t="s">
        <v>353</v>
      </c>
      <c r="D175" s="194">
        <v>1933.37</v>
      </c>
      <c r="E175" s="194">
        <v>1779.18</v>
      </c>
      <c r="F175" s="45">
        <f t="shared" si="26"/>
        <v>92.024806426085021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152.86000000000001</v>
      </c>
      <c r="F177" s="45" t="str">
        <f t="shared" si="26"/>
        <v>-</v>
      </c>
    </row>
    <row r="178" spans="1:6" ht="12.75" customHeight="1" x14ac:dyDescent="0.2">
      <c r="A178" s="63">
        <v>323</v>
      </c>
      <c r="B178" s="65" t="s">
        <v>358</v>
      </c>
      <c r="C178" s="247" t="s">
        <v>359</v>
      </c>
      <c r="D178" s="60">
        <f t="shared" ref="D178:E178" si="35">SUM(D179:D187)</f>
        <v>78831.39</v>
      </c>
      <c r="E178" s="60">
        <f t="shared" si="35"/>
        <v>72711</v>
      </c>
      <c r="F178" s="45">
        <f t="shared" si="26"/>
        <v>92.236100365603093</v>
      </c>
    </row>
    <row r="179" spans="1:6" ht="12.75" customHeight="1" x14ac:dyDescent="0.2">
      <c r="A179" s="63">
        <v>3231</v>
      </c>
      <c r="B179" s="65" t="s">
        <v>360</v>
      </c>
      <c r="C179" s="247" t="s">
        <v>361</v>
      </c>
      <c r="D179" s="194">
        <v>2577.1</v>
      </c>
      <c r="E179" s="194">
        <v>1299.23</v>
      </c>
      <c r="F179" s="45">
        <f t="shared" si="26"/>
        <v>50.41441930852509</v>
      </c>
    </row>
    <row r="180" spans="1:6" ht="12.75" customHeight="1" x14ac:dyDescent="0.2">
      <c r="A180" s="63">
        <v>3232</v>
      </c>
      <c r="B180" s="65" t="s">
        <v>362</v>
      </c>
      <c r="C180" s="247" t="s">
        <v>363</v>
      </c>
      <c r="D180" s="194">
        <v>13275.68</v>
      </c>
      <c r="E180" s="194">
        <v>25514.07</v>
      </c>
      <c r="F180" s="45">
        <f t="shared" si="26"/>
        <v>192.18653959721837</v>
      </c>
    </row>
    <row r="181" spans="1:6" ht="12.75" customHeight="1" x14ac:dyDescent="0.2">
      <c r="A181" s="63">
        <v>3233</v>
      </c>
      <c r="B181" s="65" t="s">
        <v>364</v>
      </c>
      <c r="C181" s="247" t="s">
        <v>365</v>
      </c>
      <c r="D181" s="194">
        <v>5761.54</v>
      </c>
      <c r="E181" s="194">
        <v>2600.79</v>
      </c>
      <c r="F181" s="45">
        <f t="shared" si="26"/>
        <v>45.140535342981217</v>
      </c>
    </row>
    <row r="182" spans="1:6" ht="12.75" customHeight="1" x14ac:dyDescent="0.2">
      <c r="A182" s="63">
        <v>3234</v>
      </c>
      <c r="B182" s="65" t="s">
        <v>366</v>
      </c>
      <c r="C182" s="247" t="s">
        <v>367</v>
      </c>
      <c r="D182" s="194">
        <v>28489.56</v>
      </c>
      <c r="E182" s="194">
        <v>12205.8</v>
      </c>
      <c r="F182" s="45">
        <f t="shared" si="26"/>
        <v>42.843062511319928</v>
      </c>
    </row>
    <row r="183" spans="1:6" ht="12.75" customHeight="1" x14ac:dyDescent="0.2">
      <c r="A183" s="63">
        <v>3235</v>
      </c>
      <c r="B183" s="64" t="s">
        <v>368</v>
      </c>
      <c r="C183" s="247" t="s">
        <v>369</v>
      </c>
      <c r="D183" s="194">
        <v>3939.67</v>
      </c>
      <c r="E183" s="194">
        <v>4635.42</v>
      </c>
      <c r="F183" s="45">
        <f t="shared" si="26"/>
        <v>117.66010858777511</v>
      </c>
    </row>
    <row r="184" spans="1:6" ht="12.75" customHeight="1" x14ac:dyDescent="0.2">
      <c r="A184" s="63">
        <v>3236</v>
      </c>
      <c r="B184" s="64" t="s">
        <v>370</v>
      </c>
      <c r="C184" s="247" t="s">
        <v>371</v>
      </c>
      <c r="D184" s="194">
        <v>1703.31</v>
      </c>
      <c r="E184" s="194">
        <v>676.68</v>
      </c>
      <c r="F184" s="45">
        <f t="shared" si="26"/>
        <v>39.727354386459304</v>
      </c>
    </row>
    <row r="185" spans="1:6" ht="12.75" customHeight="1" x14ac:dyDescent="0.2">
      <c r="A185" s="63">
        <v>3237</v>
      </c>
      <c r="B185" s="64" t="s">
        <v>372</v>
      </c>
      <c r="C185" s="247" t="s">
        <v>373</v>
      </c>
      <c r="D185" s="194">
        <v>17112.5</v>
      </c>
      <c r="E185" s="194">
        <v>14882.5</v>
      </c>
      <c r="F185" s="45">
        <f t="shared" si="26"/>
        <v>86.968590211833458</v>
      </c>
    </row>
    <row r="186" spans="1:6" ht="12.75" customHeight="1" x14ac:dyDescent="0.2">
      <c r="A186" s="63">
        <v>3238</v>
      </c>
      <c r="B186" s="64" t="s">
        <v>374</v>
      </c>
      <c r="C186" s="247" t="s">
        <v>375</v>
      </c>
      <c r="D186" s="194">
        <v>2324.6799999999998</v>
      </c>
      <c r="E186" s="194">
        <v>2588.7600000000002</v>
      </c>
      <c r="F186" s="45">
        <f t="shared" si="26"/>
        <v>111.35984307517595</v>
      </c>
    </row>
    <row r="187" spans="1:6" ht="12.75" customHeight="1" x14ac:dyDescent="0.2">
      <c r="A187" s="63">
        <v>3239</v>
      </c>
      <c r="B187" s="64" t="s">
        <v>376</v>
      </c>
      <c r="C187" s="247" t="s">
        <v>377</v>
      </c>
      <c r="D187" s="194">
        <v>3647.35</v>
      </c>
      <c r="E187" s="194">
        <v>8307.75</v>
      </c>
      <c r="F187" s="45">
        <f t="shared" si="26"/>
        <v>227.77495990239493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9654.85</v>
      </c>
      <c r="E194" s="60">
        <f t="shared" si="36"/>
        <v>7410.75</v>
      </c>
      <c r="F194" s="45">
        <f t="shared" si="26"/>
        <v>76.756759556078038</v>
      </c>
    </row>
    <row r="195" spans="1:6" ht="12.75" customHeight="1" x14ac:dyDescent="0.2">
      <c r="A195" s="63">
        <v>3291</v>
      </c>
      <c r="B195" s="183" t="s">
        <v>392</v>
      </c>
      <c r="C195" s="247" t="s">
        <v>393</v>
      </c>
      <c r="D195" s="194">
        <v>3709.33</v>
      </c>
      <c r="E195" s="194">
        <v>1597.45</v>
      </c>
      <c r="F195" s="45">
        <f t="shared" si="26"/>
        <v>43.065728851301991</v>
      </c>
    </row>
    <row r="196" spans="1:6" ht="12.75" customHeight="1" x14ac:dyDescent="0.2">
      <c r="A196" s="63">
        <v>3292</v>
      </c>
      <c r="B196" s="64" t="s">
        <v>394</v>
      </c>
      <c r="C196" s="247" t="s">
        <v>395</v>
      </c>
      <c r="D196" s="194">
        <v>979.4</v>
      </c>
      <c r="E196" s="194">
        <v>559.42999999999995</v>
      </c>
      <c r="F196" s="45">
        <f t="shared" si="26"/>
        <v>57.119665101082298</v>
      </c>
    </row>
    <row r="197" spans="1:6" ht="12.75" customHeight="1" x14ac:dyDescent="0.2">
      <c r="A197" s="63">
        <v>3293</v>
      </c>
      <c r="B197" s="64" t="s">
        <v>396</v>
      </c>
      <c r="C197" s="247" t="s">
        <v>397</v>
      </c>
      <c r="D197" s="194">
        <v>2893.09</v>
      </c>
      <c r="E197" s="194">
        <v>1837.04</v>
      </c>
      <c r="F197" s="45">
        <f t="shared" si="26"/>
        <v>63.497506126667332</v>
      </c>
    </row>
    <row r="198" spans="1:6" ht="12.75" customHeight="1" x14ac:dyDescent="0.2">
      <c r="A198" s="63">
        <v>3294</v>
      </c>
      <c r="B198" s="64" t="s">
        <v>398</v>
      </c>
      <c r="C198" s="247" t="s">
        <v>399</v>
      </c>
      <c r="D198" s="194">
        <v>1129.92</v>
      </c>
      <c r="E198" s="194">
        <v>1129.92</v>
      </c>
      <c r="F198" s="45">
        <f t="shared" si="26"/>
        <v>100</v>
      </c>
    </row>
    <row r="199" spans="1:6" ht="12.75" customHeight="1" x14ac:dyDescent="0.2">
      <c r="A199" s="63">
        <v>3295</v>
      </c>
      <c r="B199" s="64" t="s">
        <v>400</v>
      </c>
      <c r="C199" s="247" t="s">
        <v>401</v>
      </c>
      <c r="D199" s="194">
        <v>513.11</v>
      </c>
      <c r="E199" s="194">
        <v>560.05999999999995</v>
      </c>
      <c r="F199" s="45">
        <f t="shared" si="26"/>
        <v>109.15008477714329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430</v>
      </c>
      <c r="E201" s="194">
        <v>1726.85</v>
      </c>
      <c r="F201" s="45">
        <f t="shared" si="26"/>
        <v>401.59302325581388</v>
      </c>
    </row>
    <row r="202" spans="1:6" ht="12.75" customHeight="1" x14ac:dyDescent="0.2">
      <c r="A202" s="63">
        <v>34</v>
      </c>
      <c r="B202" s="183" t="s">
        <v>406</v>
      </c>
      <c r="C202" s="247" t="s">
        <v>407</v>
      </c>
      <c r="D202" s="60">
        <f t="shared" ref="D202:E202" si="37">D203+D208+D216</f>
        <v>5964.34</v>
      </c>
      <c r="E202" s="60">
        <f t="shared" si="37"/>
        <v>2969.44</v>
      </c>
      <c r="F202" s="45">
        <f t="shared" si="26"/>
        <v>49.78656481689508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151.66999999999999</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151.66999999999999</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5964.34</v>
      </c>
      <c r="E216" s="60">
        <f t="shared" si="40"/>
        <v>2817.77</v>
      </c>
      <c r="F216" s="45">
        <f t="shared" si="26"/>
        <v>47.243617902399933</v>
      </c>
    </row>
    <row r="217" spans="1:6" ht="12.75" customHeight="1" x14ac:dyDescent="0.2">
      <c r="A217" s="63">
        <v>3431</v>
      </c>
      <c r="B217" s="182" t="s">
        <v>436</v>
      </c>
      <c r="C217" s="247" t="s">
        <v>437</v>
      </c>
      <c r="D217" s="194">
        <v>1738.36</v>
      </c>
      <c r="E217" s="194">
        <v>2777</v>
      </c>
      <c r="F217" s="45">
        <f t="shared" si="26"/>
        <v>159.74826848293796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32.200000000000003</v>
      </c>
      <c r="E219" s="194">
        <v>40.770000000000003</v>
      </c>
      <c r="F219" s="45">
        <f t="shared" si="26"/>
        <v>126.61490683229812</v>
      </c>
    </row>
    <row r="220" spans="1:6" ht="12.75" customHeight="1" x14ac:dyDescent="0.2">
      <c r="A220" s="63">
        <v>3434</v>
      </c>
      <c r="B220" s="65" t="s">
        <v>442</v>
      </c>
      <c r="C220" s="247" t="s">
        <v>443</v>
      </c>
      <c r="D220" s="194">
        <v>4193.78</v>
      </c>
      <c r="E220" s="194"/>
      <c r="F220" s="45">
        <f t="shared" si="26"/>
        <v>0</v>
      </c>
    </row>
    <row r="221" spans="1:6" ht="12.75" customHeight="1" x14ac:dyDescent="0.2">
      <c r="A221" s="63">
        <v>35</v>
      </c>
      <c r="B221" s="65" t="s">
        <v>444</v>
      </c>
      <c r="C221" s="247" t="s">
        <v>445</v>
      </c>
      <c r="D221" s="60">
        <f t="shared" ref="D221:E221" si="41">D222+D225+D229</f>
        <v>3817.22</v>
      </c>
      <c r="E221" s="60">
        <f t="shared" si="41"/>
        <v>1720</v>
      </c>
      <c r="F221" s="45">
        <f t="shared" si="26"/>
        <v>45.058969616631998</v>
      </c>
    </row>
    <row r="222" spans="1:6" ht="24" x14ac:dyDescent="0.2">
      <c r="A222" s="63">
        <v>351</v>
      </c>
      <c r="B222" s="65" t="s">
        <v>446</v>
      </c>
      <c r="C222" s="247" t="s">
        <v>447</v>
      </c>
      <c r="D222" s="60">
        <f t="shared" ref="D222:E222" si="42">SUM(D223:D224)</f>
        <v>480</v>
      </c>
      <c r="E222" s="60">
        <f t="shared" si="42"/>
        <v>0</v>
      </c>
      <c r="F222" s="45">
        <f t="shared" si="26"/>
        <v>0</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480</v>
      </c>
      <c r="E224" s="194"/>
      <c r="F224" s="45">
        <f t="shared" si="26"/>
        <v>0</v>
      </c>
    </row>
    <row r="225" spans="1:6" ht="36" x14ac:dyDescent="0.2">
      <c r="A225" s="63">
        <v>352</v>
      </c>
      <c r="B225" s="65" t="s">
        <v>452</v>
      </c>
      <c r="C225" s="247" t="s">
        <v>453</v>
      </c>
      <c r="D225" s="60">
        <f t="shared" ref="D225:E225" si="43">SUM(D226:D228)</f>
        <v>3337.22</v>
      </c>
      <c r="E225" s="60">
        <f t="shared" si="43"/>
        <v>1720</v>
      </c>
      <c r="F225" s="45">
        <f t="shared" si="26"/>
        <v>51.539904471386365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720</v>
      </c>
      <c r="F227" s="45" t="str">
        <f t="shared" si="26"/>
        <v>-</v>
      </c>
    </row>
    <row r="228" spans="1:6" ht="12.75" customHeight="1" x14ac:dyDescent="0.2">
      <c r="A228" s="63">
        <v>3523</v>
      </c>
      <c r="B228" s="64" t="s">
        <v>458</v>
      </c>
      <c r="C228" s="247" t="s">
        <v>459</v>
      </c>
      <c r="D228" s="194">
        <v>3337.22</v>
      </c>
      <c r="E228" s="194">
        <v>1000</v>
      </c>
      <c r="F228" s="45">
        <f t="shared" si="26"/>
        <v>29.965060739178117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80000</v>
      </c>
      <c r="E230" s="60">
        <f>E231+E234+E237+E242+E246+E250+E254+E257</f>
        <v>166672.21</v>
      </c>
      <c r="F230" s="45">
        <f t="shared" ref="F230:F245" si="44">IF(D230&lt;&gt;0,IF(E230/D230&gt;=100,"&gt;&gt;100",E230/D230*100),"-")</f>
        <v>208.34026249999997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2078.1799999999998</v>
      </c>
      <c r="F237" s="45" t="str">
        <f t="shared" si="44"/>
        <v>-</v>
      </c>
    </row>
    <row r="238" spans="1:6" ht="12" x14ac:dyDescent="0.2">
      <c r="A238" s="63">
        <v>3631</v>
      </c>
      <c r="B238" s="65" t="s">
        <v>478</v>
      </c>
      <c r="C238" s="247" t="s">
        <v>479</v>
      </c>
      <c r="D238" s="194">
        <v>0</v>
      </c>
      <c r="E238" s="194">
        <v>2078.1799999999998</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5323.91</v>
      </c>
      <c r="F246" s="45" t="str">
        <f t="shared" ref="F246:F249" si="49">IF(D246&lt;&gt;0,IF(E246/D246&gt;=100,"&gt;&gt;100",E246/D246*100),"-")</f>
        <v>-</v>
      </c>
    </row>
    <row r="247" spans="1:6" ht="12.75" customHeight="1" x14ac:dyDescent="0.2">
      <c r="A247" s="63" t="s">
        <v>493</v>
      </c>
      <c r="B247" s="64" t="s">
        <v>494</v>
      </c>
      <c r="C247" s="247" t="s">
        <v>493</v>
      </c>
      <c r="D247" s="194">
        <v>0</v>
      </c>
      <c r="E247" s="194">
        <v>5323.91</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80000</v>
      </c>
      <c r="E250" s="60">
        <f t="shared" si="50"/>
        <v>159270.12</v>
      </c>
      <c r="F250" s="45">
        <f t="shared" ref="F250:F253" si="51">IF(D250&lt;&gt;0,IF(E250/D250&gt;=100,"&gt;&gt;100",E250/D250*100),"-")</f>
        <v>199.08765</v>
      </c>
    </row>
    <row r="251" spans="1:6" ht="24" x14ac:dyDescent="0.2">
      <c r="A251" s="63">
        <v>3672</v>
      </c>
      <c r="B251" s="64" t="s">
        <v>501</v>
      </c>
      <c r="C251" s="247" t="s">
        <v>502</v>
      </c>
      <c r="D251" s="194">
        <v>80000</v>
      </c>
      <c r="E251" s="194">
        <v>159270.12</v>
      </c>
      <c r="F251" s="45">
        <f t="shared" si="51"/>
        <v>199.08765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6073.59</v>
      </c>
      <c r="E262" s="60">
        <f t="shared" si="55"/>
        <v>56163.460000000006</v>
      </c>
      <c r="F262" s="45">
        <f t="shared" ref="F262:F268" si="56">IF(D262&lt;&gt;0,IF(E262/D262&gt;=100,"&gt;&gt;100",E262/D262*100),"-")</f>
        <v>924.71602462464557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6073.59</v>
      </c>
      <c r="E269" s="60">
        <f t="shared" si="58"/>
        <v>56163.460000000006</v>
      </c>
      <c r="F269" s="45">
        <f t="shared" ref="F269:F272" si="59">IF(D269&lt;&gt;0,IF(E269/D269&gt;=100,"&gt;&gt;100",E269/D269*100),"-")</f>
        <v>924.71602462464557</v>
      </c>
    </row>
    <row r="270" spans="1:6" ht="12.75" customHeight="1" x14ac:dyDescent="0.2">
      <c r="A270" s="63">
        <v>3721</v>
      </c>
      <c r="B270" s="65" t="s">
        <v>533</v>
      </c>
      <c r="C270" s="247" t="s">
        <v>534</v>
      </c>
      <c r="D270" s="194">
        <v>1704</v>
      </c>
      <c r="E270" s="194">
        <v>29581.56</v>
      </c>
      <c r="F270" s="45">
        <f t="shared" si="59"/>
        <v>1736.0070422535211</v>
      </c>
    </row>
    <row r="271" spans="1:6" ht="12.75" customHeight="1" x14ac:dyDescent="0.2">
      <c r="A271" s="63">
        <v>3722</v>
      </c>
      <c r="B271" s="65" t="s">
        <v>535</v>
      </c>
      <c r="C271" s="247" t="s">
        <v>536</v>
      </c>
      <c r="D271" s="194">
        <v>4369.59</v>
      </c>
      <c r="E271" s="194">
        <v>26581.9</v>
      </c>
      <c r="F271" s="45">
        <f t="shared" si="59"/>
        <v>608.338539771466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38260</v>
      </c>
      <c r="E273" s="60">
        <f t="shared" si="60"/>
        <v>34232.899999999994</v>
      </c>
      <c r="F273" s="45">
        <f t="shared" ref="F273:F277" si="61">IF(D273&lt;&gt;0,IF(E273/D273&gt;=100,"&gt;&gt;100",E273/D273*100),"-")</f>
        <v>89.474385781495016</v>
      </c>
    </row>
    <row r="274" spans="1:6" ht="12.75" customHeight="1" x14ac:dyDescent="0.2">
      <c r="A274" s="63">
        <v>381</v>
      </c>
      <c r="B274" s="64" t="s">
        <v>541</v>
      </c>
      <c r="C274" s="247" t="s">
        <v>542</v>
      </c>
      <c r="D274" s="60">
        <f t="shared" ref="D274:E274" si="62">SUM(D275:D277)</f>
        <v>38260</v>
      </c>
      <c r="E274" s="60">
        <f t="shared" si="62"/>
        <v>34232.899999999994</v>
      </c>
      <c r="F274" s="45">
        <f t="shared" si="61"/>
        <v>89.474385781495016</v>
      </c>
    </row>
    <row r="275" spans="1:6" ht="12.75" customHeight="1" x14ac:dyDescent="0.2">
      <c r="A275" s="63">
        <v>3811</v>
      </c>
      <c r="B275" s="64" t="s">
        <v>543</v>
      </c>
      <c r="C275" s="247" t="s">
        <v>544</v>
      </c>
      <c r="D275" s="194">
        <v>38260</v>
      </c>
      <c r="E275" s="194">
        <v>33244.379999999997</v>
      </c>
      <c r="F275" s="45">
        <f t="shared" si="61"/>
        <v>86.890695243073708</v>
      </c>
    </row>
    <row r="276" spans="1:6" ht="12.75" customHeight="1" x14ac:dyDescent="0.2">
      <c r="A276" s="63">
        <v>3812</v>
      </c>
      <c r="B276" s="64" t="s">
        <v>545</v>
      </c>
      <c r="C276" s="247" t="s">
        <v>546</v>
      </c>
      <c r="D276" s="194">
        <v>0</v>
      </c>
      <c r="E276" s="194">
        <v>988.52</v>
      </c>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328908.29000000004</v>
      </c>
      <c r="E299" s="60">
        <f>E152-E297+E298</f>
        <v>450863.30999999994</v>
      </c>
      <c r="F299" s="45">
        <f t="shared" si="68"/>
        <v>137.07873097391371</v>
      </c>
    </row>
    <row r="300" spans="1:6" ht="12.75" customHeight="1" x14ac:dyDescent="0.2">
      <c r="A300" s="63" t="s">
        <v>582</v>
      </c>
      <c r="B300" s="64" t="s">
        <v>593</v>
      </c>
      <c r="C300" s="247" t="s">
        <v>594</v>
      </c>
      <c r="D300" s="60">
        <f>IF(D6&gt;=D299,D6-D299,0)</f>
        <v>526771.81999999995</v>
      </c>
      <c r="E300" s="60">
        <f>IF(E6&gt;=E299,E6-E299,0)</f>
        <v>239348.96000000008</v>
      </c>
      <c r="F300" s="45">
        <f t="shared" si="68"/>
        <v>45.436933205728451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743279.25</v>
      </c>
      <c r="E302" s="194">
        <v>1087746.6299999999</v>
      </c>
      <c r="F302" s="45">
        <f t="shared" si="68"/>
        <v>146.34427504871149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39405.230000000003</v>
      </c>
      <c r="E304" s="194">
        <v>31779.200000000001</v>
      </c>
      <c r="F304" s="45">
        <f t="shared" si="68"/>
        <v>80.647162825848241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781.71</v>
      </c>
      <c r="E308" s="60">
        <f t="shared" si="71"/>
        <v>858.52</v>
      </c>
      <c r="F308" s="45">
        <f t="shared" ref="F308:F428" si="72">IF(D308&lt;&gt;0,IF(E308/D308&gt;=100,"&gt;&gt;100",E308/D308*100),"-")</f>
        <v>109.82589451331054</v>
      </c>
    </row>
    <row r="309" spans="1:6" ht="12.75" customHeight="1" x14ac:dyDescent="0.2">
      <c r="A309" s="63">
        <v>71</v>
      </c>
      <c r="B309" s="64" t="s">
        <v>610</v>
      </c>
      <c r="C309" s="247" t="s">
        <v>611</v>
      </c>
      <c r="D309" s="60">
        <f t="shared" ref="D309:E309" si="73">D310+D314</f>
        <v>781.71</v>
      </c>
      <c r="E309" s="60">
        <f t="shared" si="73"/>
        <v>858.52</v>
      </c>
      <c r="F309" s="45">
        <f t="shared" si="72"/>
        <v>109.82589451331054</v>
      </c>
    </row>
    <row r="310" spans="1:6" ht="24" x14ac:dyDescent="0.2">
      <c r="A310" s="63">
        <v>711</v>
      </c>
      <c r="B310" s="64" t="s">
        <v>612</v>
      </c>
      <c r="C310" s="247" t="s">
        <v>613</v>
      </c>
      <c r="D310" s="60">
        <f t="shared" ref="D310:E310" si="74">SUM(D311:D313)</f>
        <v>781.71</v>
      </c>
      <c r="E310" s="60">
        <f t="shared" si="74"/>
        <v>858.52</v>
      </c>
      <c r="F310" s="45">
        <f t="shared" si="72"/>
        <v>109.82589451331054</v>
      </c>
    </row>
    <row r="311" spans="1:6" ht="12.75" customHeight="1" x14ac:dyDescent="0.2">
      <c r="A311" s="63">
        <v>7111</v>
      </c>
      <c r="B311" s="64" t="s">
        <v>614</v>
      </c>
      <c r="C311" s="247" t="s">
        <v>615</v>
      </c>
      <c r="D311" s="194">
        <v>781.71</v>
      </c>
      <c r="E311" s="194">
        <v>858.52</v>
      </c>
      <c r="F311" s="45">
        <f t="shared" si="72"/>
        <v>109.82589451331054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364563.99</v>
      </c>
      <c r="E360" s="60">
        <f t="shared" si="86"/>
        <v>17372.02</v>
      </c>
      <c r="F360" s="45">
        <f t="shared" si="72"/>
        <v>4.7651497340700049</v>
      </c>
    </row>
    <row r="361" spans="1:6" ht="12.75" customHeight="1" x14ac:dyDescent="0.2">
      <c r="A361" s="63">
        <v>41</v>
      </c>
      <c r="B361" s="64" t="s">
        <v>714</v>
      </c>
      <c r="C361" s="247" t="s">
        <v>715</v>
      </c>
      <c r="D361" s="60">
        <f t="shared" ref="D361:E361" si="87">D362+D366</f>
        <v>0</v>
      </c>
      <c r="E361" s="60">
        <f t="shared" si="87"/>
        <v>9496.9599999999991</v>
      </c>
      <c r="F361" s="45" t="str">
        <f t="shared" si="72"/>
        <v>-</v>
      </c>
    </row>
    <row r="362" spans="1:6" ht="12.75" customHeight="1" x14ac:dyDescent="0.2">
      <c r="A362" s="63">
        <v>411</v>
      </c>
      <c r="B362" s="64" t="s">
        <v>716</v>
      </c>
      <c r="C362" s="247" t="s">
        <v>717</v>
      </c>
      <c r="D362" s="60">
        <f t="shared" ref="D362:E362" si="88">SUM(D363:D365)</f>
        <v>0</v>
      </c>
      <c r="E362" s="60">
        <f t="shared" si="88"/>
        <v>9496.9599999999991</v>
      </c>
      <c r="F362" s="45" t="str">
        <f t="shared" si="72"/>
        <v>-</v>
      </c>
    </row>
    <row r="363" spans="1:6" ht="12.75" customHeight="1" x14ac:dyDescent="0.2">
      <c r="A363" s="63">
        <v>4111</v>
      </c>
      <c r="B363" s="64" t="s">
        <v>614</v>
      </c>
      <c r="C363" s="247" t="s">
        <v>718</v>
      </c>
      <c r="D363" s="194">
        <v>0</v>
      </c>
      <c r="E363" s="194">
        <v>9496.9599999999991</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364563.99</v>
      </c>
      <c r="E373" s="60">
        <f t="shared" si="90"/>
        <v>7875.06</v>
      </c>
      <c r="F373" s="45">
        <f t="shared" si="72"/>
        <v>2.1601310650566452</v>
      </c>
    </row>
    <row r="374" spans="1:6" ht="12.75" customHeight="1" x14ac:dyDescent="0.2">
      <c r="A374" s="63">
        <v>421</v>
      </c>
      <c r="B374" s="64" t="s">
        <v>732</v>
      </c>
      <c r="C374" s="247" t="s">
        <v>733</v>
      </c>
      <c r="D374" s="60">
        <f t="shared" ref="D374:E374" si="91">SUM(D375:D378)</f>
        <v>359303.25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228138.44</v>
      </c>
      <c r="E376" s="194"/>
      <c r="F376" s="45">
        <f t="shared" si="72"/>
        <v>0</v>
      </c>
    </row>
    <row r="377" spans="1:6" ht="12.75" customHeight="1" x14ac:dyDescent="0.2">
      <c r="A377" s="63">
        <v>4213</v>
      </c>
      <c r="B377" s="64" t="s">
        <v>642</v>
      </c>
      <c r="C377" s="247" t="s">
        <v>736</v>
      </c>
      <c r="D377" s="194">
        <v>111727.57</v>
      </c>
      <c r="E377" s="194"/>
      <c r="F377" s="45">
        <f t="shared" si="72"/>
        <v>0</v>
      </c>
    </row>
    <row r="378" spans="1:6" ht="12.75" customHeight="1" x14ac:dyDescent="0.2">
      <c r="A378" s="63">
        <v>4214</v>
      </c>
      <c r="B378" s="64" t="s">
        <v>644</v>
      </c>
      <c r="C378" s="247" t="s">
        <v>737</v>
      </c>
      <c r="D378" s="194">
        <v>19437.240000000002</v>
      </c>
      <c r="E378" s="194"/>
      <c r="F378" s="45">
        <f t="shared" si="72"/>
        <v>0</v>
      </c>
    </row>
    <row r="379" spans="1:6" ht="12.75" customHeight="1" x14ac:dyDescent="0.2">
      <c r="A379" s="63">
        <v>422</v>
      </c>
      <c r="B379" s="64" t="s">
        <v>738</v>
      </c>
      <c r="C379" s="247" t="s">
        <v>739</v>
      </c>
      <c r="D379" s="60">
        <f t="shared" ref="D379:E379" si="92">SUM(D380:D387)</f>
        <v>5260.74</v>
      </c>
      <c r="E379" s="60">
        <f t="shared" si="92"/>
        <v>7875.06</v>
      </c>
      <c r="F379" s="45">
        <f t="shared" si="72"/>
        <v>149.69490984158122</v>
      </c>
    </row>
    <row r="380" spans="1:6" ht="12.75" customHeight="1" x14ac:dyDescent="0.2">
      <c r="A380" s="63">
        <v>4221</v>
      </c>
      <c r="B380" s="64" t="s">
        <v>648</v>
      </c>
      <c r="C380" s="247" t="s">
        <v>740</v>
      </c>
      <c r="D380" s="194">
        <v>414</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4846.74</v>
      </c>
      <c r="E386" s="194">
        <v>7875.06</v>
      </c>
      <c r="F386" s="45">
        <f t="shared" si="72"/>
        <v>162.48158556060363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363782.27999999997</v>
      </c>
      <c r="E418" s="60">
        <f t="shared" si="102"/>
        <v>16513.5</v>
      </c>
      <c r="F418" s="45">
        <f t="shared" si="72"/>
        <v>4.5393909785820243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856461.82</v>
      </c>
      <c r="E422" s="60">
        <f>E6+E308</f>
        <v>691070.79</v>
      </c>
      <c r="F422" s="45">
        <f t="shared" si="72"/>
        <v>80.689036435973307</v>
      </c>
    </row>
    <row r="423" spans="1:6" ht="12.75" customHeight="1" x14ac:dyDescent="0.2">
      <c r="A423" s="63" t="s">
        <v>582</v>
      </c>
      <c r="B423" s="64" t="s">
        <v>805</v>
      </c>
      <c r="C423" s="247" t="s">
        <v>806</v>
      </c>
      <c r="D423" s="60">
        <f t="shared" ref="D423:E423" si="103">D299+D360</f>
        <v>693472.28</v>
      </c>
      <c r="E423" s="60">
        <f t="shared" si="103"/>
        <v>468235.32999999996</v>
      </c>
      <c r="F423" s="45">
        <f t="shared" si="72"/>
        <v>67.520410476969602</v>
      </c>
    </row>
    <row r="424" spans="1:6" ht="12.75" customHeight="1" x14ac:dyDescent="0.2">
      <c r="A424" s="63" t="s">
        <v>582</v>
      </c>
      <c r="B424" s="64" t="s">
        <v>807</v>
      </c>
      <c r="C424" s="247" t="s">
        <v>808</v>
      </c>
      <c r="D424" s="60">
        <f t="shared" ref="D424:E424" si="104">IF(D422&gt;=D423,D422-D423,0)</f>
        <v>162989.53999999992</v>
      </c>
      <c r="E424" s="60">
        <f t="shared" si="104"/>
        <v>222835.46000000008</v>
      </c>
      <c r="F424" s="45">
        <f t="shared" si="72"/>
        <v>136.71764458013698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743279.25</v>
      </c>
      <c r="E426" s="60">
        <f t="shared" si="106"/>
        <v>1087746.6299999999</v>
      </c>
      <c r="F426" s="45">
        <f t="shared" si="72"/>
        <v>146.34427504871149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39405.230000000003</v>
      </c>
      <c r="E428" s="81">
        <f t="shared" si="108"/>
        <v>31779.200000000001</v>
      </c>
      <c r="F428" s="61">
        <f t="shared" si="72"/>
        <v>80.647162825848241</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856461.82</v>
      </c>
      <c r="E643" s="60">
        <f>E422+E430</f>
        <v>691070.79</v>
      </c>
      <c r="F643" s="45">
        <f t="shared" si="109"/>
        <v>80.689036435973307</v>
      </c>
    </row>
    <row r="644" spans="1:6" ht="12.75" customHeight="1" x14ac:dyDescent="0.2">
      <c r="A644" s="63" t="s">
        <v>582</v>
      </c>
      <c r="B644" s="64" t="s">
        <v>1238</v>
      </c>
      <c r="C644" s="247" t="s">
        <v>1239</v>
      </c>
      <c r="D644" s="60">
        <f>D423+D535</f>
        <v>693472.28</v>
      </c>
      <c r="E644" s="60">
        <f>E423+E535</f>
        <v>468235.32999999996</v>
      </c>
      <c r="F644" s="45">
        <f t="shared" si="109"/>
        <v>67.520410476969602</v>
      </c>
    </row>
    <row r="645" spans="1:6" ht="12.75" customHeight="1" x14ac:dyDescent="0.2">
      <c r="A645" s="63" t="s">
        <v>582</v>
      </c>
      <c r="B645" s="64" t="s">
        <v>1240</v>
      </c>
      <c r="C645" s="247" t="s">
        <v>1241</v>
      </c>
      <c r="D645" s="60">
        <f t="shared" ref="D645:E645" si="163">IF(D643&gt;=D644,D643-D644,0)</f>
        <v>162989.53999999992</v>
      </c>
      <c r="E645" s="60">
        <f t="shared" si="163"/>
        <v>222835.46000000008</v>
      </c>
      <c r="F645" s="45">
        <f t="shared" si="109"/>
        <v>136.71764458013698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743279.25</v>
      </c>
      <c r="E647" s="60">
        <f>IF(E426-E427+E641-E642&gt;=0,E426-E427+E641-E642,0)</f>
        <v>1087746.6299999999</v>
      </c>
      <c r="F647" s="45">
        <f t="shared" si="109"/>
        <v>146.34427504871149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906268.78999999992</v>
      </c>
      <c r="E649" s="60">
        <f t="shared" si="165"/>
        <v>1310582.0899999999</v>
      </c>
      <c r="F649" s="45">
        <f t="shared" si="109"/>
        <v>144.61295638350296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774261.23</v>
      </c>
      <c r="E653" s="194">
        <v>149629.45000000001</v>
      </c>
      <c r="F653" s="45">
        <f t="shared" ref="F653:F740" si="167">IF(D653&lt;&gt;0,IF(E653/D653&gt;=100,"&gt;&gt;100",E653/D653*100),"-")</f>
        <v>19.325447820756828</v>
      </c>
    </row>
    <row r="654" spans="1:6" ht="12.75" customHeight="1" x14ac:dyDescent="0.2">
      <c r="A654" s="63" t="s">
        <v>1257</v>
      </c>
      <c r="B654" s="64" t="s">
        <v>1258</v>
      </c>
      <c r="C654" s="247" t="s">
        <v>1257</v>
      </c>
      <c r="D654" s="194">
        <v>856461.82</v>
      </c>
      <c r="E654" s="194">
        <v>721286</v>
      </c>
      <c r="F654" s="45">
        <f t="shared" si="167"/>
        <v>84.216947347401899</v>
      </c>
    </row>
    <row r="655" spans="1:6" ht="12.75" customHeight="1" x14ac:dyDescent="0.2">
      <c r="A655" s="63" t="s">
        <v>1259</v>
      </c>
      <c r="B655" s="64" t="s">
        <v>1260</v>
      </c>
      <c r="C655" s="247" t="s">
        <v>1259</v>
      </c>
      <c r="D655" s="194">
        <v>727126.28</v>
      </c>
      <c r="E655" s="194">
        <v>538303.57999999996</v>
      </c>
      <c r="F655" s="45">
        <f t="shared" si="167"/>
        <v>74.031649633128367</v>
      </c>
    </row>
    <row r="656" spans="1:6" ht="24" x14ac:dyDescent="0.2">
      <c r="A656" s="63">
        <v>11</v>
      </c>
      <c r="B656" s="64" t="s">
        <v>1261</v>
      </c>
      <c r="C656" s="247" t="s">
        <v>1262</v>
      </c>
      <c r="D656" s="60">
        <f t="shared" ref="D656:E656" si="168">+D653+D654-D655</f>
        <v>903596.76999999979</v>
      </c>
      <c r="E656" s="60">
        <f t="shared" si="168"/>
        <v>332611.87</v>
      </c>
      <c r="F656" s="45">
        <f t="shared" si="167"/>
        <v>36.809767480687213</v>
      </c>
    </row>
    <row r="657" spans="1:6" ht="24" x14ac:dyDescent="0.2">
      <c r="A657" s="63" t="s">
        <v>582</v>
      </c>
      <c r="B657" s="64" t="s">
        <v>1263</v>
      </c>
      <c r="C657" s="247" t="s">
        <v>1264</v>
      </c>
      <c r="D657" s="253">
        <v>10</v>
      </c>
      <c r="E657" s="253">
        <v>9</v>
      </c>
      <c r="F657" s="45">
        <f t="shared" si="167"/>
        <v>90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8</v>
      </c>
      <c r="F659" s="45">
        <f t="shared" si="167"/>
        <v>133.33333333333331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3212.46</v>
      </c>
      <c r="E664" s="192">
        <v>5093.38</v>
      </c>
      <c r="F664" s="71">
        <f t="shared" si="167"/>
        <v>158.55076794730519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172851</v>
      </c>
      <c r="E669" s="194">
        <v>33741</v>
      </c>
      <c r="F669" s="45">
        <f t="shared" si="167"/>
        <v>19.520280472777131</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117441.77</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6279.68</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1282.51</v>
      </c>
      <c r="E734" s="192">
        <v>1337.36</v>
      </c>
      <c r="F734" s="71">
        <f t="shared" si="167"/>
        <v>104.27676977177565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1410</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2941.07</v>
      </c>
      <c r="E741" s="192">
        <v>1597.45</v>
      </c>
      <c r="F741" s="71">
        <f t="shared" ref="F741:F1006" si="169">IF(D741&lt;&gt;0,IF(E741/D741&gt;=100,"&gt;&gt;100",E741/D741*100),"-")</f>
        <v>54.315266212636892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151.66999999999999</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2237.2199999999998</v>
      </c>
      <c r="E777" s="192"/>
      <c r="F777" s="71">
        <f t="shared" si="169"/>
        <v>0</v>
      </c>
    </row>
    <row r="778" spans="1:6" ht="12.75" customHeight="1" x14ac:dyDescent="0.2">
      <c r="A778" s="70">
        <v>35232</v>
      </c>
      <c r="B778" s="65" t="s">
        <v>1486</v>
      </c>
      <c r="C778" s="278" t="s">
        <v>1487</v>
      </c>
      <c r="D778" s="192">
        <v>1100</v>
      </c>
      <c r="E778" s="192">
        <v>1000</v>
      </c>
      <c r="F778" s="71">
        <f t="shared" si="169"/>
        <v>90.909090909090907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2078.1799999999998</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1132.4000000000001</v>
      </c>
      <c r="E843" s="194">
        <v>28231.56</v>
      </c>
      <c r="F843" s="45">
        <f t="shared" si="169"/>
        <v>2493.0731190392089</v>
      </c>
    </row>
    <row r="844" spans="1:6" ht="12.75" customHeight="1" x14ac:dyDescent="0.2">
      <c r="A844" s="63" t="s">
        <v>1617</v>
      </c>
      <c r="B844" s="64" t="s">
        <v>1618</v>
      </c>
      <c r="C844" s="247" t="s">
        <v>1617</v>
      </c>
      <c r="D844" s="194">
        <v>171.6</v>
      </c>
      <c r="E844" s="194">
        <v>550</v>
      </c>
      <c r="F844" s="45">
        <f t="shared" si="169"/>
        <v>320.51282051282055</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400</v>
      </c>
      <c r="E848" s="194">
        <v>800</v>
      </c>
      <c r="F848" s="45">
        <f t="shared" si="169"/>
        <v>200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3509.44</v>
      </c>
      <c r="E851" s="194">
        <v>1101.9000000000001</v>
      </c>
      <c r="F851" s="45">
        <f t="shared" si="169"/>
        <v>31.398171788091549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v>25480</v>
      </c>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860.15</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98" sqref="D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81507.14</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279037.5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222401.00999999998</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84518.399999999994</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97128.19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1112.1400000000001</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720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6981.97</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30683.46</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988.52</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268.33</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56636.49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299307.94999999995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240812.00999999998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81673.539999999994</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110837.75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765.89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480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11179.41</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33903.46</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988.52</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983.44</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58495.94</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61236.690000000061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31875.95</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20782</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17749.39</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17749.39</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480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480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2400.61</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2400.61</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152</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152</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11093.95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11093.95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29360.74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29360.74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14</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31430</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Win11</cp:lastModifiedBy>
  <cp:lastPrinted>2026-04-01T08:04:43Z</cp:lastPrinted>
  <dcterms:created xsi:type="dcterms:W3CDTF">2022-04-01T05:14:30Z</dcterms:created>
  <dcterms:modified xsi:type="dcterms:W3CDTF">2026-04-14T11:40:08Z</dcterms:modified>
</cp:coreProperties>
</file>